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p5631\Desktop\"/>
    </mc:Choice>
  </mc:AlternateContent>
  <bookViews>
    <workbookView xWindow="0" yWindow="0" windowWidth="28800" windowHeight="12300" tabRatio="424"/>
  </bookViews>
  <sheets>
    <sheet name="Budget FY20" sheetId="39" r:id="rId1"/>
  </sheets>
  <definedNames>
    <definedName name="ArtsTotal">#REF!</definedName>
    <definedName name="BusTotal">#REF!</definedName>
    <definedName name="EducTotal">#REF!</definedName>
    <definedName name="_xlnm.Print_Area" localSheetId="0">'Budget FY20'!$A$1:$L$42</definedName>
    <definedName name="TechTotal">#REF!</definedName>
  </definedNames>
  <calcPr calcId="162913"/>
</workbook>
</file>

<file path=xl/calcChain.xml><?xml version="1.0" encoding="utf-8"?>
<calcChain xmlns="http://schemas.openxmlformats.org/spreadsheetml/2006/main">
  <c r="I9" i="39" l="1"/>
  <c r="I10" i="39" s="1"/>
  <c r="I11" i="39" s="1"/>
  <c r="I12" i="39" s="1"/>
  <c r="I13" i="39" s="1"/>
  <c r="I14" i="39" s="1"/>
  <c r="I15" i="39" s="1"/>
  <c r="I16" i="39" s="1"/>
  <c r="I17" i="39" s="1"/>
  <c r="I18" i="39" s="1"/>
  <c r="I19" i="39" s="1"/>
  <c r="I20" i="39" s="1"/>
  <c r="I21" i="39" s="1"/>
  <c r="I22" i="39" s="1"/>
  <c r="I23" i="39" s="1"/>
  <c r="I24" i="39" s="1"/>
  <c r="I25" i="39" s="1"/>
  <c r="I26" i="39" s="1"/>
  <c r="I27" i="39" s="1"/>
  <c r="I28" i="39" s="1"/>
  <c r="I29" i="39" s="1"/>
  <c r="I30" i="39" s="1"/>
  <c r="H43" i="39" l="1"/>
  <c r="H48" i="39" l="1"/>
  <c r="H42" i="39" l="1"/>
  <c r="H47" i="39"/>
  <c r="H41" i="39"/>
  <c r="I41" i="39" s="1"/>
  <c r="H46" i="39"/>
  <c r="I42" i="39" l="1"/>
  <c r="I43" i="39" s="1"/>
  <c r="I44" i="39" s="1"/>
  <c r="I45" i="39" s="1"/>
  <c r="I46" i="39" s="1"/>
  <c r="I47" i="39" s="1"/>
  <c r="I48" i="39" s="1"/>
  <c r="I7" i="39"/>
  <c r="I8" i="39" s="1"/>
</calcChain>
</file>

<file path=xl/sharedStrings.xml><?xml version="1.0" encoding="utf-8"?>
<sst xmlns="http://schemas.openxmlformats.org/spreadsheetml/2006/main" count="182" uniqueCount="101">
  <si>
    <t>Total</t>
  </si>
  <si>
    <t>Priority</t>
  </si>
  <si>
    <t>Index</t>
  </si>
  <si>
    <t xml:space="preserve">   CENTRAL CONNECTICUT STATE UNIVERSITY</t>
  </si>
  <si>
    <t>Reallocation</t>
  </si>
  <si>
    <t>Budget Request Description</t>
  </si>
  <si>
    <t>Net Request</t>
  </si>
  <si>
    <t xml:space="preserve">Summary of Impact </t>
  </si>
  <si>
    <t xml:space="preserve"> Budget Request</t>
  </si>
  <si>
    <t>Net "Running Request" Total</t>
  </si>
  <si>
    <t>Funding Source for Reallocation</t>
  </si>
  <si>
    <t>FY 2020  BUDGET REQUEST (EXCLUDES EQUIPMENT AND ONE-TIME REQUESTS)</t>
  </si>
  <si>
    <t>Primary Strategic Alignment (Academic Excellence, Community Engagement, Enrollment, Increased Revenue) or Safety</t>
  </si>
  <si>
    <t>Connection to IBM Proposal if applicable (highlight in Yellow)</t>
  </si>
  <si>
    <t>DOCUMENT ONE</t>
  </si>
  <si>
    <t>Hobsons renewal with additional charges</t>
  </si>
  <si>
    <t>Scholarship breakfast/luncheon</t>
  </si>
  <si>
    <t>Out of state receptions</t>
  </si>
  <si>
    <t>Salesforce contract</t>
  </si>
  <si>
    <t>Alumni Recruiters</t>
  </si>
  <si>
    <t>Enrollment</t>
  </si>
  <si>
    <t>Increases to out-of-state travel</t>
  </si>
  <si>
    <t>(New) Assistant Director of Admissions</t>
  </si>
  <si>
    <t>Without increasing out-of-state travel to accompany our name purchases (this year having purchased 400,000 names at a cost of $160,000), we will not see the return on investment we need to make the name purchases worthwhile. This year's purchase gave little boost to our application numbers. An in-person follow-up to regions where names were strategically bought will improve conversion.</t>
  </si>
  <si>
    <t>College Board, ACT, NRCCUA, and CBSS name buys</t>
  </si>
  <si>
    <t>Campus Visiation Program (bussing local high schools)</t>
  </si>
  <si>
    <t>Admitted Student's Day - additional funding</t>
  </si>
  <si>
    <t>(New) Associate Director of International Admissions</t>
  </si>
  <si>
    <t>This would allow us to open multiple lines of communication with students through the new CRM Admissions is implementing.  The Salesforce platform allows for email, text message and social media messaging, as well as open and click through rate tracking.</t>
  </si>
  <si>
    <t>Student Information Session presenters</t>
  </si>
  <si>
    <t xml:space="preserve">Using students would help them gain public speaking experience for marketing and promotion, and would free administrators' time for travel, file review and special projects.  </t>
  </si>
  <si>
    <t>Enrollment Management</t>
  </si>
  <si>
    <t>(New) Assistant Director Graduate Admissions</t>
  </si>
  <si>
    <t>New Graduate Recruitment Folders (2,500 pieces)</t>
  </si>
  <si>
    <t>Student Mentor Program</t>
  </si>
  <si>
    <t>Enrollment/Academic Excellence</t>
  </si>
  <si>
    <t>Undergraduate Admissions</t>
  </si>
  <si>
    <t>Graduate Admissions</t>
  </si>
  <si>
    <t>Transfer and Academic Articulations</t>
  </si>
  <si>
    <t>Financial Literacy</t>
  </si>
  <si>
    <t>Marketing Materials</t>
  </si>
  <si>
    <t>Travel budget</t>
  </si>
  <si>
    <t>Professional Development</t>
  </si>
  <si>
    <t>Enrollment/Community Outreach</t>
  </si>
  <si>
    <t>The Financial Literacy office is new to CCSU.  Our Coordinator does not have a working budget yet, so items like marketing materials do not yet exist.  She will need materials to distribute during her information sessions, community outreach programs and appointments with students.</t>
  </si>
  <si>
    <t>Enrollment Management Division</t>
  </si>
  <si>
    <t>ENRL01</t>
  </si>
  <si>
    <t>ADMS01</t>
  </si>
  <si>
    <t>ADMS02</t>
  </si>
  <si>
    <t>ACO001</t>
  </si>
  <si>
    <t>Secretary I</t>
  </si>
  <si>
    <t>Promotional and Informational Events</t>
  </si>
  <si>
    <t>(New) Senior Enrollment Services Analyst - Admin. IV</t>
  </si>
  <si>
    <t>Funding to support outreach and recruitment training for the Graduate team.</t>
  </si>
  <si>
    <t>International Travel</t>
  </si>
  <si>
    <t>New Graduate recruitment folders - We are in need of new graduate recruitment materials for the upcoming year. These folders will be used at various recruitment venues and will be part of mailings to inquiries.  These folders and associated documentation should be updated each year to reflect new branding campaigns, new programs, new initiatives and buildings, etc.</t>
  </si>
  <si>
    <t>Below the line Reductions</t>
  </si>
  <si>
    <t>PC#</t>
  </si>
  <si>
    <t>Description</t>
  </si>
  <si>
    <t>PC# Value</t>
  </si>
  <si>
    <t>Fringes</t>
  </si>
  <si>
    <t>DPS/OE</t>
  </si>
  <si>
    <t>Running Total</t>
  </si>
  <si>
    <t>Strategic Objective</t>
  </si>
  <si>
    <t>Summary of Impact</t>
  </si>
  <si>
    <t>FY2020</t>
  </si>
  <si>
    <t>Possible Reduction of $</t>
  </si>
  <si>
    <t>Gifts</t>
  </si>
  <si>
    <t>Pennants</t>
  </si>
  <si>
    <t xml:space="preserve">Pens </t>
  </si>
  <si>
    <t>Storage</t>
  </si>
  <si>
    <t>Travel</t>
  </si>
  <si>
    <t>A reduction here would limit the Transfer and Articulations ability to work with community colleges and have a constant presence on their campuses.</t>
  </si>
  <si>
    <t>Student Worker Support</t>
  </si>
  <si>
    <t>A reduction limits the amount of office support the team would have from students.</t>
  </si>
  <si>
    <t>Dynamic Works Software</t>
  </si>
  <si>
    <t>Could maintain doing verification on a manual basis.</t>
  </si>
  <si>
    <t>FAID01</t>
  </si>
  <si>
    <t>Loss promotional items to brand Central.</t>
  </si>
  <si>
    <t>Destroy records less frequently.</t>
  </si>
  <si>
    <t>Less professional development opportunity.</t>
  </si>
  <si>
    <t>Loss of promotional items to brand Central.</t>
  </si>
  <si>
    <t>While we have maintained the academic quality of the incoming classes over the last several years, our goal is to recruit more students. This should mean additional efforts to recruit the highest academic achievers. These students will add to the classroom experience and boost the university's profile. We are also looking to grow the honors program.</t>
  </si>
  <si>
    <t>Hobsons hosts a platform called Naviance. This tool is widely used by guidance counselors to assist students in selecting and applying to college. Without the school profile and student matching capability it provides CCSU, it is likely that we will be a part of fewer student/guidance counselor conversations. It is often the only tool used in a guidance office as it allows counselors to both submit applications and attach supporting documents electronically to a number of school as in one place though its Common Application integration.</t>
  </si>
  <si>
    <t>In order to improve our Admitted Student's Day programs (we currently host 3 each spring), including improving signage, food services, and potentially the number of events (should our application volume grow as a result of the above named initiatives) additional funds are needed.</t>
  </si>
  <si>
    <t>It is our hope that our Financial Literacy Coordinator will be able to reach out to the community to ensure our potential students are educated in the ins and out of tuition and financial aid before they begin the application process with CCSU.  (We hope too that these efforts will help generate new interest in the University)</t>
  </si>
  <si>
    <t>The student mentor program helps transfer students become involved in the CCSU community, improves student confidence, and helps students feel connected.  Transfer students have a particularly difficult time connecting to the campus community and fellow students as they do not typically come in with a new cohort and go through their first year sharing classes.</t>
  </si>
  <si>
    <t>Out Financial Literacy Coordinator will be a better advocate and resource for our students the more she is up-to-date with the latest trends as well as rules and regulations.  It will be important for her to attend at least one conference per year.</t>
  </si>
  <si>
    <t>Purchasing names allows us to expand our reach in the state, across the region and select parts of the country with high out-of-state mobility for high school graduates. This would be a decrease in the cost for the purchase (the 2018-2019 purchase amounted to $160,000 as a one-time budget addition), as we intend to buy less names, and spend the money more strategically.</t>
  </si>
  <si>
    <t>Base Salary - $95,000.  Fringe - $67,450. The Offices of Undergraduate and Graduate Admissions are in the process of implementing a new CRM, very soon the imaging system they are using along with the CRM will also be changing. This requires a great deal of set up and integration with our Banner. In addition, a number of rules, workflows, and communications  need to be programmed into the system so that it will properly communicate with our prospective students. The tool will also require annual or semi-annual upgrades, and may require fixes and/or training should issues arise. The Office of Financial Aid will be going through a review and will need to have the  packaging strategy modified.  This will require a significant amount of setup and reworking of our current packaging formulas and scripts.  A skilled technical professional with substantial knowledge of the Banner system and enrollment management will be crucial for filling this role.  As we look to improve our communications and financial aid awarding strategies, this role is key to allowing us to do that in the most efficient and error free way possible.  Space needed.</t>
  </si>
  <si>
    <t>Base Salary - $52,000. Fringe - $36,920. The Office of Graduate Admissions has one part-time secretary who is only in the office 3 days a week. The office needs not only additional support, but also more regularly scheduled support to cover front desk reception, assist in processing, data entry and record maintenance. (Especially if we are successful in recruiting additional international students, which are by and large coming in at the graduate level.) No space needed.</t>
  </si>
  <si>
    <t>Base Salary = $65,000. Fringe = $46,150. Additional professional staff is needed to support the desired enrollment growth. The Associate Director has one full-time direct report assisting her in recruiting graduate students. As a result, there is little time for analysis, strategic planning, and enrollment plan development. An additional full-time Assistant Director capable of assisting in the CRM implementation as well as recruitment travel, file processing, and student support will be critical if we plan to grow the graduate numbers. No space needed.</t>
  </si>
  <si>
    <t>Color MFP/Copier Rental</t>
  </si>
  <si>
    <t>Base Salary - $85,000.  Fringe - $60,350. The admissions team currenlty has no individual assigned specifically to the recruitment of international students, nor the processing of their documents. While the volume at this time is very low because CCSU does not travel internationally for recruitment, this could change dramatically with the addition of a dedicated manager of this process. This would be the person in charge of travelling internationally as well as developing relationships with visa officers, Education USA offices, agents, and international institutions for student exchange programs. I am requesting an Associate Director because experience with these types of efforts is limited at CCSU and we would need someone with the experience and skill to build the program. Space needed.</t>
  </si>
  <si>
    <t>CCSU is doing no international recruitment travel at this time.  While recruitment of international students has been difficult in recent years, the number of student studying in the U.S. is still substantial. A $15,000 increase would support 2-3 overseas trips depending on the location, duration and fair/tour fees associated. (Each trip costs between $5000-$7500.  This includes 3 weeks of airfare, hotel, transportation, meals, and tour/fair fees. Also included here are any shipping fees for recruitment materials.)</t>
  </si>
  <si>
    <t>Base salary = $65,000.  Fringe = $46,150. The admissions team recruits both first-time and transfer students, this includes recruitment travel and file processing. As a result, the team of 7 full-time staff are stretched thin. I am recommending the hire of an additional Assistant Director to allow for broader travel, both in-state and out-of-state, as well as support in recruiting specific populations such as Care Scholars.  As we look to grow our applicant pool through the purchase of additional names, additional staff will be needed to serve those students. No space needed.</t>
  </si>
  <si>
    <t>Hosting Financial Literacy events on campus will be a great way to promote and market the Office of Financial Literacy's existence as well as encourage students to seek out these services when they are confused or need guidance.</t>
  </si>
  <si>
    <t>Many high schools lack the resources to shuttle students to and from campuses to engage them in the college search process. However, if given the opportunity, many would jump at the chance to bus their students to our campus for the day if we paid for transportation. Buses typically cost anywhere from $400-$800, depending on distance, per round trip to cover the cost of the driver, gas, etc. each way. This funding would allow us to choose schools we wish to grow into feeders and start building a pipeline by bussing in combinations of freshmen, sophomores and juniors (as well as seniors).  This amount would cover the cost of 15-25 trips throughout the school year.</t>
  </si>
  <si>
    <t>Alumni support in our recruitment efforts would mean that we could visit more locations (as our team of 7 could use support for fairs and college days that are in conflict), and that we could potentially attend fairs in locations we do not typically visit, but where we may have alumni willing to fill in for us.  (Out-of-state)</t>
  </si>
  <si>
    <t>It can be difficult for families to visit campus throughout the school year.  These receptions are a way to bring the University to the students, families and guidance counselors. This is often particularly helpful with regard to guidance counselors. Hotels and restaurants are often ideal venues.</t>
  </si>
  <si>
    <t>The printer in the Transfer and Academic Articulations Office has broken and needs to be replaced. An MFP is required to process the volume of transfer credit evaluations and recommendations processed through he office. A lease, given the cost of purchase, seems the best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</si>
</sst>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0_);\(0\)"/>
    <numFmt numFmtId="165" formatCode="&quot;$&quot;#,##0"/>
    <numFmt numFmtId="166" formatCode="_(* #,##0_);_(* \(#,##0\);_(* &quot;-&quot;??_);_(@_)"/>
    <numFmt numFmtId="167" formatCode="#,##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1"/>
      <color indexed="8"/>
      <name val="Calibri"/>
      <family val="2"/>
      <charset val="1"/>
    </font>
    <font>
      <sz val="10"/>
      <name val="Arial"/>
      <family val="2"/>
    </font>
    <font>
      <sz val="8"/>
      <name val="Microsoft Sans Serif"/>
      <family val="2"/>
    </font>
    <font>
      <sz val="8"/>
      <name val="Microsoft Sans Serif"/>
      <family val="2"/>
      <charset val="204"/>
    </font>
    <font>
      <sz val="10"/>
      <name val="Arial Unicode MS"/>
      <family val="2"/>
    </font>
    <font>
      <b/>
      <sz val="10"/>
      <name val="Arial Unicode MS"/>
      <family val="2"/>
    </font>
    <font>
      <sz val="10"/>
      <name val="Arial Unicode MS"/>
      <family val="2"/>
    </font>
    <font>
      <b/>
      <sz val="11"/>
      <name val="Times New Roman"/>
      <family val="1"/>
    </font>
    <font>
      <sz val="11"/>
      <name val="Times New Roman"/>
      <family val="1"/>
    </font>
    <font>
      <sz val="11"/>
      <color rgb="FF000000"/>
      <name val="Times New Roman"/>
      <family val="1"/>
    </font>
    <font>
      <b/>
      <sz val="11"/>
      <color rgb="FF0432FF"/>
      <name val="Times New Roman"/>
      <family val="1"/>
    </font>
    <font>
      <sz val="10"/>
      <name val="Times New Roman"/>
      <family val="1"/>
    </font>
    <font>
      <b/>
      <sz val="10"/>
      <name val="Times New Roman"/>
      <family val="1"/>
    </font>
    <font>
      <sz val="10"/>
      <color rgb="FF000000"/>
      <name val="Times New Roman"/>
      <family val="1"/>
    </font>
    <font>
      <sz val="10"/>
      <name val="Arial"/>
      <family val="2"/>
    </font>
    <font>
      <sz val="11"/>
      <color theme="1"/>
      <name val="Times New Roman"/>
      <family val="1"/>
    </font>
    <font>
      <u/>
      <sz val="11"/>
      <name val="Times New Roman"/>
      <family val="1"/>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6" tint="0.39997558519241921"/>
        <bgColor indexed="64"/>
      </patternFill>
    </fill>
  </fills>
  <borders count="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s>
  <cellStyleXfs count="348">
    <xf numFmtId="0" fontId="0" fillId="0" borderId="0"/>
    <xf numFmtId="0" fontId="6" fillId="0" borderId="0"/>
    <xf numFmtId="44" fontId="5" fillId="0" borderId="0" applyFont="0" applyFill="0" applyBorder="0" applyAlignment="0" applyProtection="0"/>
    <xf numFmtId="0" fontId="7" fillId="0" borderId="0"/>
    <xf numFmtId="0" fontId="4" fillId="0" borderId="0"/>
    <xf numFmtId="44" fontId="4"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0" fontId="9" fillId="0" borderId="0"/>
    <xf numFmtId="0" fontId="9" fillId="0" borderId="0"/>
    <xf numFmtId="0" fontId="3" fillId="0" borderId="0"/>
    <xf numFmtId="0" fontId="9" fillId="0" borderId="0"/>
    <xf numFmtId="0" fontId="3" fillId="0" borderId="0"/>
    <xf numFmtId="0" fontId="3" fillId="0" borderId="0"/>
    <xf numFmtId="0" fontId="3" fillId="0" borderId="0"/>
    <xf numFmtId="0" fontId="10" fillId="0" borderId="0"/>
    <xf numFmtId="0" fontId="11" fillId="0" borderId="0"/>
    <xf numFmtId="43" fontId="12" fillId="0" borderId="0" applyFont="0" applyFill="0" applyBorder="0" applyAlignment="0" applyProtection="0"/>
    <xf numFmtId="9" fontId="12" fillId="0" borderId="0" applyFont="0" applyFill="0" applyBorder="0" applyAlignment="0" applyProtection="0"/>
    <xf numFmtId="44" fontId="8" fillId="0" borderId="0" applyFont="0" applyFill="0" applyBorder="0" applyAlignment="0" applyProtection="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5" fillId="0" borderId="0" applyFon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4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1" fillId="0" borderId="0"/>
    <xf numFmtId="0" fontId="10" fillId="0" borderId="0"/>
    <xf numFmtId="0" fontId="11" fillId="0" borderId="0"/>
    <xf numFmtId="44" fontId="5" fillId="0" borderId="0" applyFon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1" fillId="0" borderId="0"/>
    <xf numFmtId="0" fontId="5" fillId="0" borderId="0"/>
  </cellStyleXfs>
  <cellXfs count="157">
    <xf numFmtId="0" fontId="0" fillId="0" borderId="0" xfId="0"/>
    <xf numFmtId="0" fontId="15" fillId="0" borderId="4" xfId="97" applyFont="1" applyBorder="1" applyAlignment="1">
      <alignment horizontal="left" vertical="center" wrapText="1"/>
    </xf>
    <xf numFmtId="3" fontId="15" fillId="0" borderId="4" xfId="2" applyNumberFormat="1" applyFont="1" applyBorder="1"/>
    <xf numFmtId="41" fontId="15" fillId="0" borderId="0" xfId="2" applyNumberFormat="1" applyFont="1" applyFill="1" applyBorder="1" applyAlignment="1">
      <alignment vertical="top" wrapText="1"/>
    </xf>
    <xf numFmtId="0" fontId="15" fillId="0" borderId="0" xfId="347" applyFont="1"/>
    <xf numFmtId="0" fontId="18" fillId="0" borderId="0" xfId="347" applyFont="1" applyAlignment="1">
      <alignment horizontal="left" wrapText="1"/>
    </xf>
    <xf numFmtId="49" fontId="15" fillId="0" borderId="0" xfId="347" applyNumberFormat="1" applyFont="1" applyAlignment="1">
      <alignment horizontal="center" wrapText="1"/>
    </xf>
    <xf numFmtId="37" fontId="15" fillId="0" borderId="0" xfId="347" applyNumberFormat="1" applyFont="1"/>
    <xf numFmtId="37" fontId="15" fillId="0" borderId="0" xfId="347" applyNumberFormat="1" applyFont="1" applyAlignment="1">
      <alignment horizontal="center" vertical="center"/>
    </xf>
    <xf numFmtId="0" fontId="15" fillId="0" borderId="0" xfId="347" applyFont="1" applyAlignment="1">
      <alignment wrapText="1"/>
    </xf>
    <xf numFmtId="0" fontId="18" fillId="0" borderId="0" xfId="347" applyFont="1" applyAlignment="1">
      <alignment wrapText="1"/>
    </xf>
    <xf numFmtId="0" fontId="15" fillId="0" borderId="0" xfId="347" applyFont="1" applyAlignment="1">
      <alignment horizontal="center" wrapText="1"/>
    </xf>
    <xf numFmtId="49" fontId="15" fillId="0" borderId="0" xfId="347" applyNumberFormat="1" applyFont="1" applyBorder="1" applyAlignment="1">
      <alignment horizontal="center" wrapText="1"/>
    </xf>
    <xf numFmtId="0" fontId="14" fillId="0" borderId="0" xfId="347" applyFont="1" applyAlignment="1">
      <alignment wrapText="1"/>
    </xf>
    <xf numFmtId="0" fontId="14" fillId="0" borderId="0" xfId="347" applyFont="1" applyBorder="1" applyAlignment="1">
      <alignment horizontal="center" wrapText="1"/>
    </xf>
    <xf numFmtId="0" fontId="20" fillId="0" borderId="0" xfId="347" applyFont="1" applyFill="1" applyBorder="1" applyAlignment="1">
      <alignment horizontal="left" vertical="top" wrapText="1"/>
    </xf>
    <xf numFmtId="37" fontId="15" fillId="0" borderId="0" xfId="347" applyNumberFormat="1" applyFont="1" applyFill="1" applyBorder="1"/>
    <xf numFmtId="37" fontId="15" fillId="0" borderId="0" xfId="347" applyNumberFormat="1" applyFont="1" applyBorder="1"/>
    <xf numFmtId="0" fontId="15" fillId="0" borderId="0" xfId="347" applyFont="1" applyBorder="1" applyAlignment="1">
      <alignment horizontal="left"/>
    </xf>
    <xf numFmtId="0" fontId="15" fillId="0" borderId="0" xfId="347" applyFont="1" applyBorder="1" applyAlignment="1">
      <alignment horizontal="left" wrapText="1"/>
    </xf>
    <xf numFmtId="0" fontId="20" fillId="0" borderId="0" xfId="347" applyFont="1" applyFill="1" applyBorder="1" applyAlignment="1">
      <alignment horizontal="left" vertical="top"/>
    </xf>
    <xf numFmtId="49" fontId="15" fillId="0" borderId="4" xfId="347" applyNumberFormat="1" applyFont="1" applyBorder="1" applyAlignment="1">
      <alignment horizontal="left" wrapText="1"/>
    </xf>
    <xf numFmtId="37" fontId="15" fillId="0" borderId="3" xfId="347" applyNumberFormat="1" applyFont="1" applyBorder="1" applyAlignment="1">
      <alignment horizontal="center" wrapText="1"/>
    </xf>
    <xf numFmtId="49" fontId="15" fillId="0" borderId="3" xfId="347" applyNumberFormat="1" applyFont="1" applyBorder="1" applyAlignment="1">
      <alignment horizontal="center"/>
    </xf>
    <xf numFmtId="37" fontId="15" fillId="0" borderId="3" xfId="347" applyNumberFormat="1" applyFont="1" applyFill="1" applyBorder="1"/>
    <xf numFmtId="3" fontId="15" fillId="0" borderId="3" xfId="347" applyNumberFormat="1" applyFont="1" applyBorder="1"/>
    <xf numFmtId="0" fontId="15" fillId="0" borderId="4" xfId="347" applyFont="1" applyBorder="1" applyAlignment="1">
      <alignment wrapText="1"/>
    </xf>
    <xf numFmtId="164" fontId="15" fillId="0" borderId="4" xfId="347" applyNumberFormat="1" applyFont="1" applyBorder="1" applyAlignment="1">
      <alignment horizontal="center"/>
    </xf>
    <xf numFmtId="49" fontId="22" fillId="0" borderId="3" xfId="347" applyNumberFormat="1" applyFont="1" applyBorder="1" applyAlignment="1">
      <alignment horizontal="left" wrapText="1"/>
    </xf>
    <xf numFmtId="3" fontId="22" fillId="0" borderId="3" xfId="347" applyNumberFormat="1" applyFont="1" applyBorder="1"/>
    <xf numFmtId="0" fontId="22" fillId="0" borderId="3" xfId="347" applyFont="1" applyBorder="1" applyAlignment="1">
      <alignment wrapText="1"/>
    </xf>
    <xf numFmtId="164" fontId="15" fillId="0" borderId="3" xfId="347" applyNumberFormat="1" applyFont="1" applyBorder="1" applyAlignment="1">
      <alignment horizontal="center"/>
    </xf>
    <xf numFmtId="0" fontId="16" fillId="0" borderId="3" xfId="347" applyFont="1" applyFill="1" applyBorder="1" applyAlignment="1">
      <alignment horizontal="left" vertical="top" wrapText="1"/>
    </xf>
    <xf numFmtId="49" fontId="15" fillId="0" borderId="3" xfId="347" applyNumberFormat="1" applyFont="1" applyBorder="1" applyAlignment="1">
      <alignment horizontal="center" wrapText="1"/>
    </xf>
    <xf numFmtId="37" fontId="15" fillId="0" borderId="3" xfId="347" applyNumberFormat="1" applyFont="1" applyBorder="1"/>
    <xf numFmtId="0" fontId="15" fillId="0" borderId="4" xfId="347" applyFont="1" applyBorder="1" applyAlignment="1">
      <alignment horizontal="left"/>
    </xf>
    <xf numFmtId="0" fontId="15" fillId="0" borderId="3" xfId="347" applyFont="1" applyBorder="1" applyAlignment="1">
      <alignment horizontal="left" wrapText="1"/>
    </xf>
    <xf numFmtId="49" fontId="15" fillId="0" borderId="4" xfId="347" applyNumberFormat="1" applyFont="1" applyBorder="1" applyAlignment="1">
      <alignment horizontal="center" wrapText="1"/>
    </xf>
    <xf numFmtId="49" fontId="15" fillId="0" borderId="4" xfId="347" applyNumberFormat="1" applyFont="1" applyBorder="1" applyAlignment="1">
      <alignment horizontal="center"/>
    </xf>
    <xf numFmtId="37" fontId="15" fillId="0" borderId="4" xfId="347" applyNumberFormat="1" applyFont="1" applyBorder="1"/>
    <xf numFmtId="0" fontId="15" fillId="0" borderId="4" xfId="347" applyFont="1" applyBorder="1" applyAlignment="1">
      <alignment horizontal="left" wrapText="1"/>
    </xf>
    <xf numFmtId="0" fontId="15" fillId="0" borderId="4" xfId="347" applyFont="1" applyBorder="1" applyAlignment="1"/>
    <xf numFmtId="0" fontId="16" fillId="0" borderId="0" xfId="347" applyFont="1" applyFill="1" applyBorder="1" applyAlignment="1">
      <alignment horizontal="left" vertical="top" wrapText="1"/>
    </xf>
    <xf numFmtId="0" fontId="14" fillId="0" borderId="1" xfId="347" applyFont="1" applyBorder="1" applyAlignment="1">
      <alignment horizontal="center" wrapText="1"/>
    </xf>
    <xf numFmtId="0" fontId="14" fillId="0" borderId="1" xfId="347" applyFont="1" applyFill="1" applyBorder="1" applyAlignment="1">
      <alignment wrapText="1"/>
    </xf>
    <xf numFmtId="37" fontId="14" fillId="0" borderId="1" xfId="347" applyNumberFormat="1" applyFont="1" applyBorder="1" applyAlignment="1">
      <alignment horizontal="center" wrapText="1"/>
    </xf>
    <xf numFmtId="37" fontId="14" fillId="0" borderId="1" xfId="347" applyNumberFormat="1" applyFont="1" applyFill="1" applyBorder="1" applyAlignment="1">
      <alignment horizontal="center" wrapText="1"/>
    </xf>
    <xf numFmtId="37" fontId="14" fillId="3" borderId="1" xfId="347" applyNumberFormat="1" applyFont="1" applyFill="1" applyBorder="1" applyAlignment="1">
      <alignment horizontal="center" wrapText="1"/>
    </xf>
    <xf numFmtId="164" fontId="14" fillId="0" borderId="1" xfId="347" applyNumberFormat="1" applyFont="1" applyBorder="1" applyAlignment="1">
      <alignment horizontal="center" wrapText="1"/>
    </xf>
    <xf numFmtId="0" fontId="14" fillId="0" borderId="0" xfId="347" applyFont="1"/>
    <xf numFmtId="0" fontId="19" fillId="0" borderId="0" xfId="347" applyFont="1" applyAlignment="1">
      <alignment horizontal="left" wrapText="1"/>
    </xf>
    <xf numFmtId="49" fontId="14" fillId="0" borderId="0" xfId="347" applyNumberFormat="1" applyFont="1" applyAlignment="1">
      <alignment horizontal="center" wrapText="1"/>
    </xf>
    <xf numFmtId="37" fontId="14" fillId="0" borderId="0" xfId="347" applyNumberFormat="1" applyFont="1"/>
    <xf numFmtId="37" fontId="14" fillId="0" borderId="0" xfId="347" applyNumberFormat="1" applyFont="1" applyBorder="1" applyAlignment="1">
      <alignment horizontal="center" vertical="center"/>
    </xf>
    <xf numFmtId="37" fontId="14" fillId="0" borderId="0" xfId="347" applyNumberFormat="1" applyFont="1" applyBorder="1"/>
    <xf numFmtId="0" fontId="14" fillId="0" borderId="1" xfId="347" applyFont="1" applyBorder="1" applyAlignment="1">
      <alignment wrapText="1"/>
    </xf>
    <xf numFmtId="0" fontId="15" fillId="0" borderId="1" xfId="347" applyFont="1" applyBorder="1" applyAlignment="1">
      <alignment vertical="top"/>
    </xf>
    <xf numFmtId="37" fontId="14" fillId="0" borderId="0" xfId="347" applyNumberFormat="1" applyFont="1" applyAlignment="1">
      <alignment horizontal="center" wrapText="1"/>
    </xf>
    <xf numFmtId="37" fontId="14" fillId="0" borderId="0" xfId="347" applyNumberFormat="1" applyFont="1" applyAlignment="1">
      <alignment horizontal="center"/>
    </xf>
    <xf numFmtId="0" fontId="15" fillId="0" borderId="0" xfId="347" applyFont="1" applyAlignment="1">
      <alignment horizontal="left"/>
    </xf>
    <xf numFmtId="0" fontId="15" fillId="0" borderId="0" xfId="347" applyFont="1" applyAlignment="1">
      <alignment horizontal="center" vertical="center"/>
    </xf>
    <xf numFmtId="49" fontId="14" fillId="0" borderId="0" xfId="347" applyNumberFormat="1" applyFont="1" applyAlignment="1">
      <alignment horizontal="left" wrapText="1"/>
    </xf>
    <xf numFmtId="0" fontId="17" fillId="0" borderId="0" xfId="347" applyFont="1"/>
    <xf numFmtId="0" fontId="15" fillId="0" borderId="0" xfId="347" applyFont="1" applyAlignment="1">
      <alignment horizontal="center"/>
    </xf>
    <xf numFmtId="0" fontId="14" fillId="0" borderId="1" xfId="347" applyFont="1" applyBorder="1" applyAlignment="1">
      <alignment horizontal="center"/>
    </xf>
    <xf numFmtId="0" fontId="14" fillId="0" borderId="0" xfId="347" applyFont="1" applyAlignment="1">
      <alignment horizontal="center"/>
    </xf>
    <xf numFmtId="0" fontId="15" fillId="0" borderId="4" xfId="347" applyFont="1" applyBorder="1" applyAlignment="1">
      <alignment horizontal="center"/>
    </xf>
    <xf numFmtId="1" fontId="15" fillId="0" borderId="4" xfId="347" applyNumberFormat="1" applyFont="1" applyBorder="1" applyAlignment="1">
      <alignment horizontal="center" wrapText="1"/>
    </xf>
    <xf numFmtId="1" fontId="15" fillId="0" borderId="4" xfId="347" applyNumberFormat="1" applyFont="1" applyBorder="1" applyAlignment="1">
      <alignment horizontal="center"/>
    </xf>
    <xf numFmtId="1" fontId="15" fillId="0" borderId="0" xfId="347" applyNumberFormat="1" applyFont="1" applyFill="1" applyBorder="1" applyAlignment="1">
      <alignment horizontal="center"/>
    </xf>
    <xf numFmtId="37" fontId="15" fillId="0" borderId="0" xfId="347" applyNumberFormat="1" applyFont="1" applyBorder="1" applyAlignment="1">
      <alignment horizontal="right"/>
    </xf>
    <xf numFmtId="0" fontId="15" fillId="0" borderId="0" xfId="0" applyFont="1"/>
    <xf numFmtId="37" fontId="15" fillId="0" borderId="0" xfId="0" applyNumberFormat="1" applyFont="1" applyFill="1"/>
    <xf numFmtId="37" fontId="15" fillId="0" borderId="0" xfId="0" applyNumberFormat="1" applyFont="1" applyFill="1" applyAlignment="1">
      <alignment horizontal="center" vertical="center"/>
    </xf>
    <xf numFmtId="37" fontId="15" fillId="0" borderId="0" xfId="0" applyNumberFormat="1" applyFont="1"/>
    <xf numFmtId="49" fontId="15" fillId="0" borderId="0" xfId="0" applyNumberFormat="1" applyFont="1" applyAlignment="1">
      <alignment horizontal="center"/>
    </xf>
    <xf numFmtId="0" fontId="18" fillId="0" borderId="0" xfId="0" applyFont="1" applyAlignment="1">
      <alignment horizontal="left" wrapText="1"/>
    </xf>
    <xf numFmtId="0" fontId="15" fillId="0" borderId="0" xfId="0" applyFont="1" applyFill="1" applyBorder="1"/>
    <xf numFmtId="0" fontId="15" fillId="0" borderId="0" xfId="0" applyFont="1" applyBorder="1" applyAlignment="1">
      <alignment horizontal="center" vertical="top" wrapText="1"/>
    </xf>
    <xf numFmtId="0" fontId="14" fillId="0" borderId="2" xfId="0" applyFont="1" applyBorder="1" applyAlignment="1">
      <alignment horizontal="center" vertical="top" wrapText="1"/>
    </xf>
    <xf numFmtId="166" fontId="15" fillId="0" borderId="0" xfId="2" applyNumberFormat="1" applyFont="1" applyBorder="1" applyAlignment="1">
      <alignment horizontal="center" vertical="top" wrapText="1"/>
    </xf>
    <xf numFmtId="166" fontId="15" fillId="0" borderId="0" xfId="2" applyNumberFormat="1" applyFont="1" applyBorder="1" applyAlignment="1">
      <alignment horizontal="center" vertical="center" wrapText="1"/>
    </xf>
    <xf numFmtId="166" fontId="15" fillId="0" borderId="0" xfId="2" applyNumberFormat="1" applyFont="1" applyBorder="1" applyAlignment="1">
      <alignment horizontal="center" vertical="top"/>
    </xf>
    <xf numFmtId="166" fontId="15" fillId="0" borderId="0" xfId="2" applyNumberFormat="1" applyFont="1" applyFill="1" applyBorder="1" applyAlignment="1">
      <alignment horizontal="center" vertical="top" wrapText="1"/>
    </xf>
    <xf numFmtId="44" fontId="15" fillId="0" borderId="0" xfId="2" applyFont="1" applyFill="1" applyBorder="1" applyAlignment="1">
      <alignment horizontal="center" vertical="top" wrapText="1"/>
    </xf>
    <xf numFmtId="44" fontId="18" fillId="0" borderId="0" xfId="2" applyFont="1" applyFill="1" applyBorder="1" applyAlignment="1">
      <alignment horizontal="center" vertical="top" wrapText="1"/>
    </xf>
    <xf numFmtId="167" fontId="15" fillId="0" borderId="0" xfId="2" applyNumberFormat="1" applyFont="1" applyFill="1" applyBorder="1" applyAlignment="1">
      <alignment horizontal="center" vertical="top" wrapText="1"/>
    </xf>
    <xf numFmtId="0" fontId="15" fillId="0" borderId="0" xfId="0" applyFont="1" applyBorder="1" applyAlignment="1">
      <alignment horizontal="center"/>
    </xf>
    <xf numFmtId="0" fontId="15" fillId="0" borderId="0" xfId="0" applyFont="1" applyFill="1" applyAlignment="1">
      <alignment vertical="top"/>
    </xf>
    <xf numFmtId="0" fontId="15" fillId="2" borderId="0" xfId="0" applyFont="1" applyFill="1" applyBorder="1" applyAlignment="1">
      <alignment horizontal="center" vertical="top" wrapText="1"/>
    </xf>
    <xf numFmtId="0" fontId="14" fillId="2" borderId="0" xfId="0" applyFont="1" applyFill="1" applyBorder="1" applyAlignment="1">
      <alignment horizontal="center" vertical="top" wrapText="1"/>
    </xf>
    <xf numFmtId="166" fontId="15" fillId="2" borderId="0" xfId="2" applyNumberFormat="1" applyFont="1" applyFill="1" applyBorder="1" applyAlignment="1">
      <alignment horizontal="center" vertical="top" wrapText="1"/>
    </xf>
    <xf numFmtId="166" fontId="15" fillId="2" borderId="0" xfId="2" applyNumberFormat="1" applyFont="1" applyFill="1" applyBorder="1" applyAlignment="1">
      <alignment horizontal="center" vertical="center" wrapText="1"/>
    </xf>
    <xf numFmtId="166" fontId="15" fillId="2" borderId="0" xfId="2" applyNumberFormat="1" applyFont="1" applyFill="1" applyBorder="1" applyAlignment="1">
      <alignment horizontal="center" vertical="top"/>
    </xf>
    <xf numFmtId="44" fontId="15" fillId="2" borderId="0" xfId="2" applyFont="1" applyFill="1" applyBorder="1" applyAlignment="1">
      <alignment horizontal="center" vertical="top" wrapText="1"/>
    </xf>
    <xf numFmtId="44" fontId="18" fillId="2" borderId="0" xfId="2" applyFont="1" applyFill="1" applyBorder="1" applyAlignment="1">
      <alignment horizontal="center" vertical="top" wrapText="1"/>
    </xf>
    <xf numFmtId="0" fontId="15" fillId="0"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166" fontId="15" fillId="0" borderId="0" xfId="2" applyNumberFormat="1" applyFont="1" applyFill="1" applyBorder="1" applyAlignment="1">
      <alignment horizontal="center" vertical="center" wrapText="1"/>
    </xf>
    <xf numFmtId="166" fontId="15" fillId="0" borderId="0" xfId="2" applyNumberFormat="1" applyFont="1" applyFill="1" applyBorder="1" applyAlignment="1">
      <alignment horizontal="center" vertical="top"/>
    </xf>
    <xf numFmtId="0" fontId="15" fillId="0" borderId="0" xfId="0" applyFont="1" applyFill="1" applyBorder="1" applyAlignment="1">
      <alignment horizontal="center"/>
    </xf>
    <xf numFmtId="0" fontId="14" fillId="0" borderId="0" xfId="0" applyFont="1" applyAlignment="1">
      <alignment horizontal="center" wrapText="1"/>
    </xf>
    <xf numFmtId="0" fontId="14" fillId="0" borderId="0" xfId="0" applyFont="1" applyBorder="1" applyAlignment="1">
      <alignment horizontal="center" wrapText="1"/>
    </xf>
    <xf numFmtId="0" fontId="14" fillId="0" borderId="0" xfId="0" applyFont="1" applyAlignment="1">
      <alignment wrapText="1"/>
    </xf>
    <xf numFmtId="0" fontId="14" fillId="0" borderId="0" xfId="0" applyFont="1" applyFill="1" applyBorder="1" applyAlignment="1">
      <alignment horizontal="center" wrapText="1"/>
    </xf>
    <xf numFmtId="166" fontId="14" fillId="0" borderId="0" xfId="2" applyNumberFormat="1" applyFont="1" applyFill="1" applyBorder="1" applyAlignment="1">
      <alignment horizontal="center" wrapText="1"/>
    </xf>
    <xf numFmtId="37" fontId="14" fillId="0" borderId="0" xfId="0" applyNumberFormat="1" applyFont="1" applyBorder="1" applyAlignment="1">
      <alignment horizontal="center" wrapText="1"/>
    </xf>
    <xf numFmtId="164" fontId="14" fillId="0" borderId="0" xfId="0" applyNumberFormat="1" applyFont="1" applyBorder="1" applyAlignment="1">
      <alignment horizontal="center" wrapText="1"/>
    </xf>
    <xf numFmtId="49" fontId="14" fillId="0" borderId="0" xfId="0" applyNumberFormat="1" applyFont="1" applyBorder="1" applyAlignment="1">
      <alignment horizontal="center" wrapText="1"/>
    </xf>
    <xf numFmtId="0" fontId="19" fillId="0" borderId="0" xfId="0" applyFont="1" applyBorder="1" applyAlignment="1">
      <alignment horizontal="center" wrapText="1"/>
    </xf>
    <xf numFmtId="0" fontId="14" fillId="0" borderId="0" xfId="0" applyFont="1" applyBorder="1" applyAlignment="1">
      <alignment wrapText="1"/>
    </xf>
    <xf numFmtId="0" fontId="23" fillId="0" borderId="0" xfId="0" applyFont="1" applyAlignment="1">
      <alignment horizontal="center"/>
    </xf>
    <xf numFmtId="166" fontId="15" fillId="0" borderId="0" xfId="2" applyNumberFormat="1" applyFont="1" applyFill="1" applyBorder="1" applyAlignment="1">
      <alignment horizontal="center"/>
    </xf>
    <xf numFmtId="166" fontId="15" fillId="0" borderId="0" xfId="2" applyNumberFormat="1" applyFont="1" applyFill="1" applyBorder="1" applyAlignment="1">
      <alignment horizontal="center" vertical="center"/>
    </xf>
    <xf numFmtId="37" fontId="15" fillId="0" borderId="0" xfId="0" applyNumberFormat="1" applyFont="1" applyBorder="1" applyAlignment="1">
      <alignment horizontal="center"/>
    </xf>
    <xf numFmtId="164" fontId="15" fillId="0" borderId="0" xfId="0" applyNumberFormat="1" applyFont="1" applyBorder="1" applyAlignment="1">
      <alignment horizontal="center"/>
    </xf>
    <xf numFmtId="49" fontId="15" fillId="0" borderId="0" xfId="0" applyNumberFormat="1" applyFont="1" applyBorder="1" applyAlignment="1">
      <alignment horizontal="center"/>
    </xf>
    <xf numFmtId="0" fontId="18" fillId="0" borderId="0" xfId="0" applyFont="1" applyBorder="1" applyAlignment="1">
      <alignment horizontal="center" wrapText="1"/>
    </xf>
    <xf numFmtId="0" fontId="15" fillId="4" borderId="0" xfId="0" applyFont="1" applyFill="1"/>
    <xf numFmtId="0" fontId="14" fillId="4" borderId="0" xfId="0" applyFont="1" applyFill="1" applyAlignment="1">
      <alignment horizontal="center"/>
    </xf>
    <xf numFmtId="0" fontId="14" fillId="4" borderId="0" xfId="0" applyFont="1" applyFill="1" applyBorder="1" applyAlignment="1">
      <alignment horizontal="left" vertical="top"/>
    </xf>
    <xf numFmtId="37" fontId="15" fillId="4" borderId="0" xfId="0" applyNumberFormat="1" applyFont="1" applyFill="1"/>
    <xf numFmtId="37" fontId="15" fillId="4" borderId="0" xfId="0" applyNumberFormat="1" applyFont="1" applyFill="1" applyAlignment="1">
      <alignment horizontal="center" vertical="center"/>
    </xf>
    <xf numFmtId="164" fontId="15" fillId="4" borderId="0" xfId="0" applyNumberFormat="1" applyFont="1" applyFill="1" applyAlignment="1">
      <alignment horizontal="center"/>
    </xf>
    <xf numFmtId="49" fontId="15" fillId="4" borderId="0" xfId="0" applyNumberFormat="1" applyFont="1" applyFill="1" applyAlignment="1">
      <alignment horizontal="center"/>
    </xf>
    <xf numFmtId="0" fontId="18" fillId="4" borderId="0" xfId="0" applyFont="1" applyFill="1" applyAlignment="1">
      <alignment horizontal="left" wrapText="1"/>
    </xf>
    <xf numFmtId="0" fontId="15" fillId="0" borderId="0" xfId="0" applyFont="1" applyFill="1"/>
    <xf numFmtId="49" fontId="15" fillId="0" borderId="0" xfId="133" applyNumberFormat="1" applyFont="1" applyFill="1" applyBorder="1" applyAlignment="1" applyProtection="1">
      <alignment horizontal="center" vertical="center" wrapText="1"/>
      <protection locked="0"/>
    </xf>
    <xf numFmtId="0" fontId="15" fillId="0" borderId="0" xfId="133" applyFont="1" applyBorder="1" applyAlignment="1">
      <alignment horizontal="center" vertical="center"/>
    </xf>
    <xf numFmtId="0" fontId="15" fillId="0" borderId="0" xfId="133" applyFont="1" applyBorder="1" applyAlignment="1">
      <alignment vertical="center"/>
    </xf>
    <xf numFmtId="37" fontId="15" fillId="0" borderId="0" xfId="0" applyNumberFormat="1" applyFont="1" applyBorder="1" applyAlignment="1">
      <alignment horizontal="right" vertical="center"/>
    </xf>
    <xf numFmtId="37" fontId="15" fillId="0" borderId="0" xfId="0" applyNumberFormat="1" applyFont="1" applyFill="1" applyBorder="1" applyAlignment="1">
      <alignment horizontal="right" vertical="center"/>
    </xf>
    <xf numFmtId="37" fontId="15" fillId="0" borderId="0" xfId="0" applyNumberFormat="1" applyFont="1" applyBorder="1" applyAlignment="1">
      <alignment vertical="center"/>
    </xf>
    <xf numFmtId="0" fontId="18" fillId="0" borderId="0" xfId="97" applyFont="1" applyBorder="1" applyAlignment="1">
      <alignment horizontal="left" vertical="center" wrapText="1"/>
    </xf>
    <xf numFmtId="0" fontId="15" fillId="0" borderId="0" xfId="0" applyFont="1" applyFill="1" applyBorder="1" applyAlignment="1">
      <alignment vertical="top" wrapText="1"/>
    </xf>
    <xf numFmtId="37" fontId="15" fillId="0" borderId="0" xfId="0" applyNumberFormat="1" applyFont="1" applyAlignment="1">
      <alignment horizontal="center"/>
    </xf>
    <xf numFmtId="165" fontId="18" fillId="0" borderId="0" xfId="0" applyNumberFormat="1" applyFont="1" applyFill="1" applyBorder="1" applyAlignment="1" applyProtection="1">
      <alignment vertical="top" wrapText="1"/>
      <protection locked="0"/>
    </xf>
    <xf numFmtId="49" fontId="15" fillId="0" borderId="0" xfId="133" applyNumberFormat="1" applyFont="1" applyAlignment="1" applyProtection="1">
      <alignment horizontal="center" vertical="center" wrapText="1"/>
      <protection locked="0"/>
    </xf>
    <xf numFmtId="0" fontId="15" fillId="0" borderId="0" xfId="133" applyFont="1" applyAlignment="1">
      <alignment horizontal="center" vertical="center"/>
    </xf>
    <xf numFmtId="0" fontId="15" fillId="0" borderId="0" xfId="133" applyFont="1" applyAlignment="1">
      <alignment vertical="center"/>
    </xf>
    <xf numFmtId="37" fontId="15" fillId="0" borderId="0" xfId="0" applyNumberFormat="1" applyFont="1" applyAlignment="1">
      <alignment horizontal="right" vertical="center"/>
    </xf>
    <xf numFmtId="164" fontId="15" fillId="0" borderId="0" xfId="0" applyNumberFormat="1" applyFont="1" applyAlignment="1">
      <alignment horizontal="center" vertical="center"/>
    </xf>
    <xf numFmtId="49" fontId="15" fillId="0" borderId="0" xfId="0" applyNumberFormat="1" applyFont="1" applyAlignment="1">
      <alignment horizontal="center" vertical="center"/>
    </xf>
    <xf numFmtId="1" fontId="15" fillId="0" borderId="0" xfId="133" applyNumberFormat="1" applyFont="1" applyAlignment="1" applyProtection="1">
      <alignment horizontal="center" vertical="center" wrapText="1"/>
      <protection locked="0"/>
    </xf>
    <xf numFmtId="3" fontId="15" fillId="0" borderId="0" xfId="0" applyNumberFormat="1" applyFont="1"/>
    <xf numFmtId="49" fontId="15" fillId="0" borderId="0" xfId="0" applyNumberFormat="1" applyFont="1" applyFill="1" applyBorder="1" applyAlignment="1">
      <alignment horizontal="center" vertical="center" wrapText="1"/>
    </xf>
    <xf numFmtId="37" fontId="15" fillId="0" borderId="0" xfId="347" applyNumberFormat="1" applyFont="1" applyAlignment="1">
      <alignment horizontal="right" vertical="center"/>
    </xf>
    <xf numFmtId="37" fontId="15" fillId="0" borderId="0" xfId="347" applyNumberFormat="1" applyFont="1" applyAlignment="1">
      <alignment horizontal="right"/>
    </xf>
    <xf numFmtId="0" fontId="18" fillId="0" borderId="0" xfId="97" applyFont="1" applyAlignment="1">
      <alignment horizontal="left" vertical="center" wrapText="1"/>
    </xf>
    <xf numFmtId="0" fontId="15" fillId="0" borderId="3" xfId="347" applyFont="1" applyFill="1" applyBorder="1" applyAlignment="1">
      <alignment horizontal="left" vertical="top" wrapText="1"/>
    </xf>
    <xf numFmtId="0" fontId="15" fillId="0" borderId="3" xfId="0" applyFont="1" applyBorder="1" applyAlignment="1"/>
    <xf numFmtId="0" fontId="15" fillId="0" borderId="4" xfId="0" applyFont="1" applyBorder="1" applyAlignment="1"/>
    <xf numFmtId="37" fontId="15" fillId="0" borderId="3" xfId="0" applyNumberFormat="1" applyFont="1" applyBorder="1"/>
    <xf numFmtId="49" fontId="15" fillId="0" borderId="3" xfId="0" applyNumberFormat="1" applyFont="1" applyBorder="1" applyAlignment="1">
      <alignment horizontal="center"/>
    </xf>
    <xf numFmtId="1" fontId="15" fillId="0" borderId="3" xfId="0" applyNumberFormat="1" applyFont="1" applyBorder="1" applyAlignment="1">
      <alignment horizontal="center"/>
    </xf>
    <xf numFmtId="0" fontId="16" fillId="0" borderId="3" xfId="0" applyFont="1" applyBorder="1" applyAlignment="1">
      <alignment horizontal="left" vertical="top" wrapText="1"/>
    </xf>
    <xf numFmtId="37" fontId="14" fillId="0" borderId="0" xfId="347" applyNumberFormat="1" applyFont="1" applyAlignment="1">
      <alignment horizontal="center"/>
    </xf>
  </cellXfs>
  <cellStyles count="348">
    <cellStyle name="Comma 10" xfId="46"/>
    <cellStyle name="Comma 10 2" xfId="98"/>
    <cellStyle name="Comma 10 3" xfId="117"/>
    <cellStyle name="Comma 10 4" xfId="134"/>
    <cellStyle name="Comma 10 5" xfId="152"/>
    <cellStyle name="Comma 10 6" xfId="168"/>
    <cellStyle name="Comma 10 7" xfId="183"/>
    <cellStyle name="Comma 10 8" xfId="193"/>
    <cellStyle name="Comma 11" xfId="47"/>
    <cellStyle name="Comma 11 2" xfId="99"/>
    <cellStyle name="Comma 11 3" xfId="118"/>
    <cellStyle name="Comma 11 4" xfId="135"/>
    <cellStyle name="Comma 11 5" xfId="153"/>
    <cellStyle name="Comma 11 6" xfId="169"/>
    <cellStyle name="Comma 11 7" xfId="184"/>
    <cellStyle name="Comma 11 8" xfId="194"/>
    <cellStyle name="Comma 12" xfId="58"/>
    <cellStyle name="Comma 13" xfId="56"/>
    <cellStyle name="Comma 14" xfId="55"/>
    <cellStyle name="Comma 15" xfId="61"/>
    <cellStyle name="Comma 16" xfId="60"/>
    <cellStyle name="Comma 17" xfId="59"/>
    <cellStyle name="Comma 18" xfId="57"/>
    <cellStyle name="Comma 19" xfId="203"/>
    <cellStyle name="Comma 2" xfId="48"/>
    <cellStyle name="Comma 2 2" xfId="100"/>
    <cellStyle name="Comma 2 3" xfId="119"/>
    <cellStyle name="Comma 2 4" xfId="136"/>
    <cellStyle name="Comma 2 5" xfId="154"/>
    <cellStyle name="Comma 2 6" xfId="170"/>
    <cellStyle name="Comma 2 7" xfId="185"/>
    <cellStyle name="Comma 2 8" xfId="195"/>
    <cellStyle name="Comma 20" xfId="213"/>
    <cellStyle name="Comma 21" xfId="6"/>
    <cellStyle name="Comma 3" xfId="9"/>
    <cellStyle name="Comma 3 10" xfId="132"/>
    <cellStyle name="Comma 3 11" xfId="107"/>
    <cellStyle name="Comma 3 12" xfId="63"/>
    <cellStyle name="Comma 3 13" xfId="143"/>
    <cellStyle name="Comma 3 2" xfId="19"/>
    <cellStyle name="Comma 3 3" xfId="24"/>
    <cellStyle name="Comma 3 4" xfId="31"/>
    <cellStyle name="Comma 3 5" xfId="36"/>
    <cellStyle name="Comma 3 6" xfId="42"/>
    <cellStyle name="Comma 3 7" xfId="65"/>
    <cellStyle name="Comma 3 8" xfId="96"/>
    <cellStyle name="Comma 3 9" xfId="115"/>
    <cellStyle name="Comma 4" xfId="10"/>
    <cellStyle name="Comma 4 10" xfId="128"/>
    <cellStyle name="Comma 4 11" xfId="151"/>
    <cellStyle name="Comma 4 12" xfId="167"/>
    <cellStyle name="Comma 4 13" xfId="182"/>
    <cellStyle name="Comma 4 2" xfId="20"/>
    <cellStyle name="Comma 4 3" xfId="25"/>
    <cellStyle name="Comma 4 4" xfId="32"/>
    <cellStyle name="Comma 4 5" xfId="37"/>
    <cellStyle name="Comma 4 6" xfId="43"/>
    <cellStyle name="Comma 4 7" xfId="66"/>
    <cellStyle name="Comma 4 8" xfId="92"/>
    <cellStyle name="Comma 4 9" xfId="110"/>
    <cellStyle name="Comma 5" xfId="49"/>
    <cellStyle name="Comma 5 2" xfId="101"/>
    <cellStyle name="Comma 5 3" xfId="120"/>
    <cellStyle name="Comma 5 4" xfId="137"/>
    <cellStyle name="Comma 5 5" xfId="155"/>
    <cellStyle name="Comma 5 6" xfId="171"/>
    <cellStyle name="Comma 5 7" xfId="186"/>
    <cellStyle name="Comma 5 8" xfId="196"/>
    <cellStyle name="Comma 6" xfId="50"/>
    <cellStyle name="Comma 6 2" xfId="102"/>
    <cellStyle name="Comma 6 3" xfId="121"/>
    <cellStyle name="Comma 6 4" xfId="138"/>
    <cellStyle name="Comma 6 5" xfId="156"/>
    <cellStyle name="Comma 6 6" xfId="172"/>
    <cellStyle name="Comma 6 7" xfId="187"/>
    <cellStyle name="Comma 6 8" xfId="197"/>
    <cellStyle name="Comma 7" xfId="51"/>
    <cellStyle name="Comma 7 2" xfId="103"/>
    <cellStyle name="Comma 7 3" xfId="122"/>
    <cellStyle name="Comma 7 4" xfId="139"/>
    <cellStyle name="Comma 7 5" xfId="157"/>
    <cellStyle name="Comma 7 6" xfId="173"/>
    <cellStyle name="Comma 7 7" xfId="188"/>
    <cellStyle name="Comma 7 8" xfId="198"/>
    <cellStyle name="Comma 8" xfId="52"/>
    <cellStyle name="Comma 8 2" xfId="104"/>
    <cellStyle name="Comma 8 3" xfId="123"/>
    <cellStyle name="Comma 8 4" xfId="140"/>
    <cellStyle name="Comma 8 5" xfId="158"/>
    <cellStyle name="Comma 8 6" xfId="174"/>
    <cellStyle name="Comma 8 7" xfId="189"/>
    <cellStyle name="Comma 8 8" xfId="199"/>
    <cellStyle name="Comma 9" xfId="53"/>
    <cellStyle name="Comma 9 2" xfId="105"/>
    <cellStyle name="Comma 9 3" xfId="124"/>
    <cellStyle name="Comma 9 4" xfId="141"/>
    <cellStyle name="Comma 9 5" xfId="159"/>
    <cellStyle name="Comma 9 6" xfId="175"/>
    <cellStyle name="Comma 9 7" xfId="190"/>
    <cellStyle name="Comma 9 8" xfId="200"/>
    <cellStyle name="Currency 2" xfId="5"/>
    <cellStyle name="Currency 2 2" xfId="277"/>
    <cellStyle name="Currency 2 2 2" xfId="327"/>
    <cellStyle name="Currency 2 3" xfId="305"/>
    <cellStyle name="Currency 2 4" xfId="228"/>
    <cellStyle name="Currency 3" xfId="2"/>
    <cellStyle name="Currency 4" xfId="215"/>
    <cellStyle name="Currency 4 2" xfId="286"/>
    <cellStyle name="Currency 4 3" xfId="250"/>
    <cellStyle name="Currency 5" xfId="263"/>
    <cellStyle name="Currency 5 2" xfId="299"/>
    <cellStyle name="Currency 5 2 2" xfId="342"/>
    <cellStyle name="Currency 5 3" xfId="322"/>
    <cellStyle name="Currency 6" xfId="265"/>
    <cellStyle name="Currency 6 2" xfId="301"/>
    <cellStyle name="Currency 6 2 2" xfId="343"/>
    <cellStyle name="Currency 6 3" xfId="324"/>
    <cellStyle name="Currency 7" xfId="267"/>
    <cellStyle name="Currency 7 2" xfId="326"/>
    <cellStyle name="Currency 8" xfId="303"/>
    <cellStyle name="Excel Built-in Normal" xfId="3"/>
    <cellStyle name="Normal" xfId="0" builtinId="0"/>
    <cellStyle name="Normal 10" xfId="29"/>
    <cellStyle name="Normal 10 2" xfId="83"/>
    <cellStyle name="Normal 10 3" xfId="85"/>
    <cellStyle name="Normal 10 4" xfId="109"/>
    <cellStyle name="Normal 10 5" xfId="127"/>
    <cellStyle name="Normal 10 6" xfId="150"/>
    <cellStyle name="Normal 10 7" xfId="166"/>
    <cellStyle name="Normal 10 8" xfId="181"/>
    <cellStyle name="Normal 11" xfId="40"/>
    <cellStyle name="Normal 11 2" xfId="93"/>
    <cellStyle name="Normal 11 3" xfId="111"/>
    <cellStyle name="Normal 11 4" xfId="129"/>
    <cellStyle name="Normal 11 5" xfId="148"/>
    <cellStyle name="Normal 11 6" xfId="164"/>
    <cellStyle name="Normal 11 7" xfId="179"/>
    <cellStyle name="Normal 11 8" xfId="192"/>
    <cellStyle name="Normal 12" xfId="201"/>
    <cellStyle name="Normal 12 2" xfId="206"/>
    <cellStyle name="Normal 12 2 2" xfId="210"/>
    <cellStyle name="Normal 12 2 2 2" xfId="226"/>
    <cellStyle name="Normal 12 2 2 2 2" xfId="297"/>
    <cellStyle name="Normal 12 2 2 2 2 2" xfId="341"/>
    <cellStyle name="Normal 12 2 2 2 3" xfId="320"/>
    <cellStyle name="Normal 12 2 2 2 4" xfId="261"/>
    <cellStyle name="Normal 12 2 2 2_Budget FY16" xfId="230"/>
    <cellStyle name="Normal 12 2 2 3" xfId="221"/>
    <cellStyle name="Normal 12 2 2 3 2" xfId="292"/>
    <cellStyle name="Normal 12 2 2 3 2 2" xfId="336"/>
    <cellStyle name="Normal 12 2 2 3 3" xfId="315"/>
    <cellStyle name="Normal 12 2 2 3 4" xfId="256"/>
    <cellStyle name="Normal 12 2 2 3_Budget FY16" xfId="232"/>
    <cellStyle name="Normal 12 2 2 4" xfId="283"/>
    <cellStyle name="Normal 12 2 2 4 2" xfId="331"/>
    <cellStyle name="Normal 12 2 2 5" xfId="310"/>
    <cellStyle name="Normal 12 2 2 6" xfId="248"/>
    <cellStyle name="Normal 12 2 2_Budget FY16" xfId="235"/>
    <cellStyle name="Normal 12 2 3" xfId="223"/>
    <cellStyle name="Normal 12 2 3 2" xfId="294"/>
    <cellStyle name="Normal 12 2 3 2 2" xfId="338"/>
    <cellStyle name="Normal 12 2 3 3" xfId="317"/>
    <cellStyle name="Normal 12 2 3 4" xfId="258"/>
    <cellStyle name="Normal 12 2 3_Budget FY16" xfId="239"/>
    <cellStyle name="Normal 12 2 4" xfId="218"/>
    <cellStyle name="Normal 12 2 4 2" xfId="289"/>
    <cellStyle name="Normal 12 2 4 2 2" xfId="333"/>
    <cellStyle name="Normal 12 2 4 3" xfId="312"/>
    <cellStyle name="Normal 12 2 4 4" xfId="253"/>
    <cellStyle name="Normal 12 2 4_Budget FY16" xfId="242"/>
    <cellStyle name="Normal 12 2 5" xfId="280"/>
    <cellStyle name="Normal 12 2 5 2" xfId="328"/>
    <cellStyle name="Normal 12 2 6" xfId="307"/>
    <cellStyle name="Normal 12 2 7" xfId="245"/>
    <cellStyle name="Normal 12 2_Budget FY16" xfId="233"/>
    <cellStyle name="Normal 12 3" xfId="209"/>
    <cellStyle name="Normal 12 3 2" xfId="225"/>
    <cellStyle name="Normal 12 3 2 2" xfId="296"/>
    <cellStyle name="Normal 12 3 2 2 2" xfId="340"/>
    <cellStyle name="Normal 12 3 2 3" xfId="319"/>
    <cellStyle name="Normal 12 3 2 4" xfId="260"/>
    <cellStyle name="Normal 12 3 2_Budget FY16" xfId="231"/>
    <cellStyle name="Normal 12 3 3" xfId="220"/>
    <cellStyle name="Normal 12 3 3 2" xfId="291"/>
    <cellStyle name="Normal 12 3 3 2 2" xfId="335"/>
    <cellStyle name="Normal 12 3 3 3" xfId="314"/>
    <cellStyle name="Normal 12 3 3 4" xfId="255"/>
    <cellStyle name="Normal 12 3 3_Budget FY16" xfId="234"/>
    <cellStyle name="Normal 12 3 4" xfId="282"/>
    <cellStyle name="Normal 12 3 4 2" xfId="330"/>
    <cellStyle name="Normal 12 3 5" xfId="309"/>
    <cellStyle name="Normal 12 3 6" xfId="247"/>
    <cellStyle name="Normal 12 3_Budget FY16" xfId="243"/>
    <cellStyle name="Normal 12 4" xfId="208"/>
    <cellStyle name="Normal 12 4 2" xfId="224"/>
    <cellStyle name="Normal 12 4 2 2" xfId="295"/>
    <cellStyle name="Normal 12 4 2 2 2" xfId="339"/>
    <cellStyle name="Normal 12 4 2 3" xfId="318"/>
    <cellStyle name="Normal 12 4 2 4" xfId="259"/>
    <cellStyle name="Normal 12 4 2_Budget FY16" xfId="237"/>
    <cellStyle name="Normal 12 4 3" xfId="219"/>
    <cellStyle name="Normal 12 4 3 2" xfId="290"/>
    <cellStyle name="Normal 12 4 3 2 2" xfId="334"/>
    <cellStyle name="Normal 12 4 3 3" xfId="313"/>
    <cellStyle name="Normal 12 4 3 4" xfId="254"/>
    <cellStyle name="Normal 12 4 3_Budget FY16" xfId="236"/>
    <cellStyle name="Normal 12 4 4" xfId="281"/>
    <cellStyle name="Normal 12 4 4 2" xfId="329"/>
    <cellStyle name="Normal 12 4 5" xfId="308"/>
    <cellStyle name="Normal 12 4 6" xfId="246"/>
    <cellStyle name="Normal 12 4_Budget FY16" xfId="238"/>
    <cellStyle name="Normal 12 5" xfId="222"/>
    <cellStyle name="Normal 12 5 2" xfId="293"/>
    <cellStyle name="Normal 12 5 2 2" xfId="337"/>
    <cellStyle name="Normal 12 5 3" xfId="316"/>
    <cellStyle name="Normal 12 5 4" xfId="257"/>
    <cellStyle name="Normal 12 5_Budget FY16" xfId="240"/>
    <cellStyle name="Normal 12 6" xfId="217"/>
    <cellStyle name="Normal 12 6 2" xfId="288"/>
    <cellStyle name="Normal 12 6 2 2" xfId="332"/>
    <cellStyle name="Normal 12 6 3" xfId="311"/>
    <cellStyle name="Normal 12 6 4" xfId="252"/>
    <cellStyle name="Normal 12 6_Budget FY16" xfId="229"/>
    <cellStyle name="Normal 12 7" xfId="278"/>
    <cellStyle name="Normal 12 7 2" xfId="306"/>
    <cellStyle name="Normal 12 8" xfId="268"/>
    <cellStyle name="Normal 12 9" xfId="244"/>
    <cellStyle name="Normal 12_Budget FY16" xfId="345"/>
    <cellStyle name="Normal 13" xfId="97"/>
    <cellStyle name="Normal 14" xfId="116"/>
    <cellStyle name="Normal 15" xfId="133"/>
    <cellStyle name="Normal 16" xfId="160"/>
    <cellStyle name="Normal 16 2" xfId="344"/>
    <cellStyle name="Normal 17" xfId="176"/>
    <cellStyle name="Normal 18" xfId="191"/>
    <cellStyle name="Normal 19" xfId="204"/>
    <cellStyle name="Normal 19 2" xfId="205"/>
    <cellStyle name="Normal 19 3" xfId="207"/>
    <cellStyle name="Normal 19 4" xfId="279"/>
    <cellStyle name="Normal 19 5" xfId="270"/>
    <cellStyle name="Normal 2" xfId="4"/>
    <cellStyle name="Normal 2 2" xfId="7"/>
    <cellStyle name="Normal 2 3" xfId="8"/>
    <cellStyle name="Normal 2 4" xfId="13"/>
    <cellStyle name="Normal 2 5" xfId="14"/>
    <cellStyle name="Normal 2 6" xfId="54"/>
    <cellStyle name="Normal 2 7" xfId="202"/>
    <cellStyle name="Normal 2 8" xfId="276"/>
    <cellStyle name="Normal 2 8 2" xfId="304"/>
    <cellStyle name="Normal 2 9" xfId="227"/>
    <cellStyle name="Normal 2_Budget FY16" xfId="249"/>
    <cellStyle name="Normal 20" xfId="211"/>
    <cellStyle name="Normal 20 2" xfId="284"/>
    <cellStyle name="Normal 20 3" xfId="269"/>
    <cellStyle name="Normal 21" xfId="212"/>
    <cellStyle name="Normal 21 2" xfId="216"/>
    <cellStyle name="Normal 21 2 2" xfId="287"/>
    <cellStyle name="Normal 21 2 3" xfId="251"/>
    <cellStyle name="Normal 21 2_Budget FY16" xfId="241"/>
    <cellStyle name="Normal 21 3" xfId="285"/>
    <cellStyle name="Normal 21 4" xfId="272"/>
    <cellStyle name="Normal 22" xfId="262"/>
    <cellStyle name="Normal 22 2" xfId="298"/>
    <cellStyle name="Normal 22 2 2" xfId="321"/>
    <cellStyle name="Normal 22 3" xfId="273"/>
    <cellStyle name="Normal 23" xfId="264"/>
    <cellStyle name="Normal 23 2" xfId="300"/>
    <cellStyle name="Normal 23 2 2" xfId="323"/>
    <cellStyle name="Normal 23 3" xfId="274"/>
    <cellStyle name="Normal 24" xfId="271"/>
    <cellStyle name="Normal 25" xfId="275"/>
    <cellStyle name="Normal 26" xfId="266"/>
    <cellStyle name="Normal 26 2" xfId="325"/>
    <cellStyle name="Normal 27" xfId="302"/>
    <cellStyle name="Normal 3" xfId="1"/>
    <cellStyle name="Normal 3 10" xfId="88"/>
    <cellStyle name="Normal 3 11" xfId="76"/>
    <cellStyle name="Normal 3 12" xfId="69"/>
    <cellStyle name="Normal 3 13" xfId="146"/>
    <cellStyle name="Normal 3 14" xfId="346"/>
    <cellStyle name="Normal 3 14 2" xfId="347"/>
    <cellStyle name="Normal 3 2" xfId="18"/>
    <cellStyle name="Normal 3 3" xfId="23"/>
    <cellStyle name="Normal 3 4" xfId="30"/>
    <cellStyle name="Normal 3 5" xfId="35"/>
    <cellStyle name="Normal 3 6" xfId="41"/>
    <cellStyle name="Normal 3 7" xfId="64"/>
    <cellStyle name="Normal 3 8" xfId="77"/>
    <cellStyle name="Normal 3 9" xfId="95"/>
    <cellStyle name="Normal 4" xfId="15"/>
    <cellStyle name="Normal 4 2" xfId="70"/>
    <cellStyle name="Normal 4 3" xfId="89"/>
    <cellStyle name="Normal 4 4" xfId="108"/>
    <cellStyle name="Normal 4 5" xfId="126"/>
    <cellStyle name="Normal 4 6" xfId="149"/>
    <cellStyle name="Normal 4 7" xfId="165"/>
    <cellStyle name="Normal 4 8" xfId="180"/>
    <cellStyle name="Normal 5" xfId="11"/>
    <cellStyle name="Normal 5 10" xfId="125"/>
    <cellStyle name="Normal 5 11" xfId="147"/>
    <cellStyle name="Normal 5 12" xfId="163"/>
    <cellStyle name="Normal 5 13" xfId="178"/>
    <cellStyle name="Normal 5 2" xfId="21"/>
    <cellStyle name="Normal 5 3" xfId="26"/>
    <cellStyle name="Normal 5 4" xfId="33"/>
    <cellStyle name="Normal 5 5" xfId="38"/>
    <cellStyle name="Normal 5 6" xfId="44"/>
    <cellStyle name="Normal 5 7" xfId="67"/>
    <cellStyle name="Normal 5 8" xfId="87"/>
    <cellStyle name="Normal 5 9" xfId="106"/>
    <cellStyle name="Normal 6" xfId="12"/>
    <cellStyle name="Normal 6 10" xfId="80"/>
    <cellStyle name="Normal 6 11" xfId="142"/>
    <cellStyle name="Normal 6 12" xfId="112"/>
    <cellStyle name="Normal 6 13" xfId="73"/>
    <cellStyle name="Normal 6 2" xfId="22"/>
    <cellStyle name="Normal 6 3" xfId="27"/>
    <cellStyle name="Normal 6 4" xfId="34"/>
    <cellStyle name="Normal 6 5" xfId="39"/>
    <cellStyle name="Normal 6 6" xfId="45"/>
    <cellStyle name="Normal 6 7" xfId="68"/>
    <cellStyle name="Normal 6 8" xfId="81"/>
    <cellStyle name="Normal 6 9" xfId="75"/>
    <cellStyle name="Normal 7" xfId="16"/>
    <cellStyle name="Normal 7 2" xfId="71"/>
    <cellStyle name="Normal 7 3" xfId="84"/>
    <cellStyle name="Normal 7 4" xfId="79"/>
    <cellStyle name="Normal 7 5" xfId="74"/>
    <cellStyle name="Normal 7 6" xfId="144"/>
    <cellStyle name="Normal 7 7" xfId="161"/>
    <cellStyle name="Normal 7 8" xfId="177"/>
    <cellStyle name="Normal 8" xfId="17"/>
    <cellStyle name="Normal 8 2" xfId="72"/>
    <cellStyle name="Normal 8 3" xfId="78"/>
    <cellStyle name="Normal 8 4" xfId="91"/>
    <cellStyle name="Normal 8 5" xfId="114"/>
    <cellStyle name="Normal 8 6" xfId="86"/>
    <cellStyle name="Normal 8 7" xfId="145"/>
    <cellStyle name="Normal 8 8" xfId="162"/>
    <cellStyle name="Normal 9" xfId="28"/>
    <cellStyle name="Normal 9 2" xfId="82"/>
    <cellStyle name="Normal 9 3" xfId="90"/>
    <cellStyle name="Normal 9 4" xfId="113"/>
    <cellStyle name="Normal 9 5" xfId="131"/>
    <cellStyle name="Normal 9 6" xfId="62"/>
    <cellStyle name="Normal 9 7" xfId="130"/>
    <cellStyle name="Normal 9 8" xfId="94"/>
    <cellStyle name="Percent 2" xfId="2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48"/>
  <sheetViews>
    <sheetView tabSelected="1" workbookViewId="0">
      <selection activeCell="I9" sqref="I9"/>
    </sheetView>
  </sheetViews>
  <sheetFormatPr defaultColWidth="9.140625" defaultRowHeight="15"/>
  <cols>
    <col min="1" max="1" width="9.140625" style="4"/>
    <col min="2" max="2" width="21.42578125" style="63" customWidth="1"/>
    <col min="3" max="3" width="28.5703125" style="9" customWidth="1"/>
    <col min="4" max="4" width="26.42578125" style="7" customWidth="1"/>
    <col min="5" max="6" width="12.42578125" style="7" customWidth="1"/>
    <col min="7" max="7" width="9.85546875" style="8" customWidth="1"/>
    <col min="8" max="8" width="11.42578125" style="7" customWidth="1"/>
    <col min="9" max="9" width="13.85546875" style="7" customWidth="1"/>
    <col min="10" max="10" width="13" style="7" customWidth="1"/>
    <col min="11" max="11" width="20.85546875" style="6" customWidth="1"/>
    <col min="12" max="12" width="106.5703125" style="5" customWidth="1"/>
    <col min="13" max="14" width="9.140625" style="4"/>
    <col min="15" max="15" width="3.28515625" style="4" customWidth="1"/>
    <col min="16" max="16384" width="9.140625" style="4"/>
  </cols>
  <sheetData>
    <row r="1" spans="1:14">
      <c r="A1" s="62" t="s">
        <v>14</v>
      </c>
      <c r="C1" s="61"/>
      <c r="E1" s="4"/>
      <c r="F1" s="4"/>
      <c r="G1" s="60"/>
      <c r="H1" s="4"/>
      <c r="I1" s="4"/>
      <c r="J1" s="4"/>
      <c r="K1" s="11"/>
      <c r="L1" s="10"/>
      <c r="M1" s="59"/>
    </row>
    <row r="2" spans="1:14" s="49" customFormat="1" ht="14.25">
      <c r="A2" s="156" t="s">
        <v>3</v>
      </c>
      <c r="B2" s="156"/>
      <c r="C2" s="156"/>
      <c r="D2" s="156"/>
      <c r="E2" s="156"/>
      <c r="F2" s="156"/>
      <c r="G2" s="156"/>
      <c r="H2" s="156"/>
      <c r="I2" s="156"/>
      <c r="J2" s="156"/>
      <c r="K2" s="156"/>
      <c r="L2" s="57"/>
    </row>
    <row r="3" spans="1:14" s="49" customFormat="1" ht="14.25">
      <c r="A3" s="58" t="s">
        <v>11</v>
      </c>
      <c r="B3" s="58"/>
      <c r="C3" s="57"/>
      <c r="D3" s="58"/>
      <c r="E3" s="58"/>
      <c r="F3" s="58"/>
      <c r="G3" s="58"/>
      <c r="H3" s="58"/>
      <c r="I3" s="58"/>
      <c r="J3" s="58"/>
      <c r="K3" s="57"/>
      <c r="L3" s="57"/>
    </row>
    <row r="4" spans="1:14" s="49" customFormat="1">
      <c r="A4" s="56" t="s">
        <v>45</v>
      </c>
      <c r="B4" s="64"/>
      <c r="C4" s="55"/>
      <c r="D4" s="52"/>
      <c r="J4" s="52"/>
      <c r="K4" s="51"/>
      <c r="L4" s="50"/>
    </row>
    <row r="5" spans="1:14" s="49" customFormat="1" ht="14.25">
      <c r="B5" s="65"/>
      <c r="C5" s="13"/>
      <c r="D5" s="52"/>
      <c r="E5" s="54"/>
      <c r="F5" s="54"/>
      <c r="G5" s="53"/>
      <c r="H5" s="52"/>
      <c r="I5" s="52"/>
      <c r="J5" s="52"/>
      <c r="K5" s="51"/>
      <c r="L5" s="50"/>
    </row>
    <row r="6" spans="1:14" s="14" customFormat="1" ht="128.25">
      <c r="A6" s="48" t="s">
        <v>1</v>
      </c>
      <c r="B6" s="43" t="s">
        <v>2</v>
      </c>
      <c r="C6" s="43" t="s">
        <v>5</v>
      </c>
      <c r="D6" s="43" t="s">
        <v>45</v>
      </c>
      <c r="E6" s="46" t="s">
        <v>8</v>
      </c>
      <c r="F6" s="47" t="s">
        <v>13</v>
      </c>
      <c r="G6" s="46" t="s">
        <v>4</v>
      </c>
      <c r="H6" s="46" t="s">
        <v>6</v>
      </c>
      <c r="I6" s="45" t="s">
        <v>9</v>
      </c>
      <c r="J6" s="43" t="s">
        <v>10</v>
      </c>
      <c r="K6" s="44" t="s">
        <v>12</v>
      </c>
      <c r="L6" s="43" t="s">
        <v>7</v>
      </c>
    </row>
    <row r="7" spans="1:14" ht="60">
      <c r="A7" s="31">
        <v>1</v>
      </c>
      <c r="B7" s="66" t="s">
        <v>47</v>
      </c>
      <c r="C7" s="36" t="s">
        <v>24</v>
      </c>
      <c r="D7" s="35" t="s">
        <v>36</v>
      </c>
      <c r="E7" s="34">
        <v>100000</v>
      </c>
      <c r="F7" s="34"/>
      <c r="G7" s="34"/>
      <c r="H7" s="34">
        <v>100000</v>
      </c>
      <c r="I7" s="24">
        <f>H7</f>
        <v>100000</v>
      </c>
      <c r="J7" s="24"/>
      <c r="K7" s="33" t="s">
        <v>20</v>
      </c>
      <c r="L7" s="32" t="s">
        <v>88</v>
      </c>
      <c r="M7" s="3"/>
    </row>
    <row r="8" spans="1:14" ht="75">
      <c r="A8" s="31">
        <v>2</v>
      </c>
      <c r="B8" s="66" t="s">
        <v>47</v>
      </c>
      <c r="C8" s="40" t="s">
        <v>15</v>
      </c>
      <c r="D8" s="35" t="s">
        <v>36</v>
      </c>
      <c r="E8" s="39">
        <v>20000</v>
      </c>
      <c r="F8" s="39"/>
      <c r="G8" s="39"/>
      <c r="H8" s="39">
        <v>20000</v>
      </c>
      <c r="I8" s="24">
        <f>H8+I7</f>
        <v>120000</v>
      </c>
      <c r="J8" s="38"/>
      <c r="K8" s="37" t="s">
        <v>20</v>
      </c>
      <c r="L8" s="1" t="s">
        <v>83</v>
      </c>
      <c r="M8" s="3"/>
    </row>
    <row r="9" spans="1:14" ht="150">
      <c r="A9" s="27">
        <v>3</v>
      </c>
      <c r="B9" s="66" t="s">
        <v>46</v>
      </c>
      <c r="C9" s="40" t="s">
        <v>52</v>
      </c>
      <c r="D9" s="35" t="s">
        <v>31</v>
      </c>
      <c r="E9" s="39">
        <v>162450</v>
      </c>
      <c r="F9" s="39"/>
      <c r="G9" s="39"/>
      <c r="H9" s="39">
        <v>162450</v>
      </c>
      <c r="I9" s="24">
        <f t="shared" ref="I9:I30" si="0">H9+I8</f>
        <v>282450</v>
      </c>
      <c r="J9" s="38"/>
      <c r="K9" s="37" t="s">
        <v>20</v>
      </c>
      <c r="L9" s="1" t="s">
        <v>89</v>
      </c>
      <c r="M9" s="3"/>
    </row>
    <row r="10" spans="1:14" ht="105">
      <c r="A10" s="31">
        <v>4</v>
      </c>
      <c r="B10" s="66" t="s">
        <v>46</v>
      </c>
      <c r="C10" s="36" t="s">
        <v>27</v>
      </c>
      <c r="D10" s="35" t="s">
        <v>36</v>
      </c>
      <c r="E10" s="34">
        <v>145350</v>
      </c>
      <c r="F10" s="34"/>
      <c r="G10" s="34"/>
      <c r="H10" s="34">
        <v>145350</v>
      </c>
      <c r="I10" s="24">
        <f t="shared" si="0"/>
        <v>427800</v>
      </c>
      <c r="J10" s="24"/>
      <c r="K10" s="33" t="s">
        <v>20</v>
      </c>
      <c r="L10" s="32" t="s">
        <v>93</v>
      </c>
      <c r="M10" s="3"/>
    </row>
    <row r="11" spans="1:14" ht="75">
      <c r="A11" s="31">
        <v>5</v>
      </c>
      <c r="B11" s="66" t="s">
        <v>46</v>
      </c>
      <c r="C11" s="36" t="s">
        <v>54</v>
      </c>
      <c r="D11" s="35" t="s">
        <v>36</v>
      </c>
      <c r="E11" s="34">
        <v>15000</v>
      </c>
      <c r="F11" s="34"/>
      <c r="G11" s="34"/>
      <c r="H11" s="34">
        <v>15000</v>
      </c>
      <c r="I11" s="24">
        <f t="shared" si="0"/>
        <v>442800</v>
      </c>
      <c r="J11" s="23"/>
      <c r="K11" s="33" t="s">
        <v>20</v>
      </c>
      <c r="L11" s="32" t="s">
        <v>94</v>
      </c>
      <c r="M11" s="3"/>
    </row>
    <row r="12" spans="1:14" ht="75">
      <c r="A12" s="27">
        <v>6</v>
      </c>
      <c r="B12" s="66" t="s">
        <v>47</v>
      </c>
      <c r="C12" s="36" t="s">
        <v>22</v>
      </c>
      <c r="D12" s="35" t="s">
        <v>36</v>
      </c>
      <c r="E12" s="34">
        <v>111150</v>
      </c>
      <c r="F12" s="34"/>
      <c r="G12" s="34"/>
      <c r="H12" s="34">
        <v>111150</v>
      </c>
      <c r="I12" s="24">
        <f t="shared" si="0"/>
        <v>553950</v>
      </c>
      <c r="J12" s="24"/>
      <c r="K12" s="33" t="s">
        <v>20</v>
      </c>
      <c r="L12" s="149" t="s">
        <v>95</v>
      </c>
      <c r="M12" s="3"/>
    </row>
    <row r="13" spans="1:14" ht="60">
      <c r="A13" s="31">
        <v>7</v>
      </c>
      <c r="B13" s="67" t="s">
        <v>48</v>
      </c>
      <c r="C13" s="30" t="s">
        <v>50</v>
      </c>
      <c r="D13" s="26" t="s">
        <v>37</v>
      </c>
      <c r="E13" s="29">
        <v>88920</v>
      </c>
      <c r="F13" s="25"/>
      <c r="G13" s="25"/>
      <c r="H13" s="29">
        <v>88920</v>
      </c>
      <c r="I13" s="24">
        <f t="shared" si="0"/>
        <v>642870</v>
      </c>
      <c r="J13" s="23"/>
      <c r="K13" s="22" t="s">
        <v>20</v>
      </c>
      <c r="L13" s="28" t="s">
        <v>90</v>
      </c>
      <c r="M13" s="20"/>
      <c r="N13" s="3"/>
    </row>
    <row r="14" spans="1:14" ht="75">
      <c r="A14" s="31">
        <v>8</v>
      </c>
      <c r="B14" s="67" t="s">
        <v>48</v>
      </c>
      <c r="C14" s="26" t="s">
        <v>32</v>
      </c>
      <c r="D14" s="26" t="s">
        <v>37</v>
      </c>
      <c r="E14" s="2">
        <v>111150</v>
      </c>
      <c r="F14" s="25"/>
      <c r="G14" s="25"/>
      <c r="H14" s="2">
        <v>111150</v>
      </c>
      <c r="I14" s="24">
        <f t="shared" si="0"/>
        <v>754020</v>
      </c>
      <c r="J14" s="23"/>
      <c r="K14" s="22" t="s">
        <v>20</v>
      </c>
      <c r="L14" s="21" t="s">
        <v>91</v>
      </c>
      <c r="M14" s="20"/>
      <c r="N14" s="3"/>
    </row>
    <row r="15" spans="1:14" ht="60">
      <c r="A15" s="27">
        <v>9</v>
      </c>
      <c r="B15" s="66" t="s">
        <v>47</v>
      </c>
      <c r="C15" s="36" t="s">
        <v>21</v>
      </c>
      <c r="D15" s="35" t="s">
        <v>36</v>
      </c>
      <c r="E15" s="34">
        <v>10000</v>
      </c>
      <c r="F15" s="34"/>
      <c r="G15" s="34"/>
      <c r="H15" s="34">
        <v>11000</v>
      </c>
      <c r="I15" s="24">
        <f t="shared" si="0"/>
        <v>765020</v>
      </c>
      <c r="J15" s="23"/>
      <c r="K15" s="33" t="s">
        <v>20</v>
      </c>
      <c r="L15" s="32" t="s">
        <v>23</v>
      </c>
      <c r="M15" s="3"/>
    </row>
    <row r="16" spans="1:14" ht="45">
      <c r="A16" s="31">
        <v>10</v>
      </c>
      <c r="B16" s="66" t="s">
        <v>47</v>
      </c>
      <c r="C16" s="36" t="s">
        <v>26</v>
      </c>
      <c r="D16" s="35" t="s">
        <v>36</v>
      </c>
      <c r="E16" s="34">
        <v>50000</v>
      </c>
      <c r="F16" s="34"/>
      <c r="G16" s="34"/>
      <c r="H16" s="34">
        <v>50000</v>
      </c>
      <c r="I16" s="24">
        <f t="shared" si="0"/>
        <v>815020</v>
      </c>
      <c r="J16" s="24"/>
      <c r="K16" s="33" t="s">
        <v>20</v>
      </c>
      <c r="L16" s="32" t="s">
        <v>84</v>
      </c>
      <c r="M16" s="3"/>
    </row>
    <row r="17" spans="1:14" ht="45">
      <c r="A17" s="31">
        <v>11</v>
      </c>
      <c r="B17" s="69" t="s">
        <v>46</v>
      </c>
      <c r="C17" s="19" t="s">
        <v>40</v>
      </c>
      <c r="D17" s="18" t="s">
        <v>39</v>
      </c>
      <c r="E17" s="17">
        <v>5000</v>
      </c>
      <c r="F17" s="17"/>
      <c r="G17" s="17"/>
      <c r="H17" s="17">
        <v>5000</v>
      </c>
      <c r="I17" s="24">
        <f t="shared" si="0"/>
        <v>820020</v>
      </c>
      <c r="J17" s="16"/>
      <c r="K17" s="12" t="s">
        <v>43</v>
      </c>
      <c r="L17" s="42" t="s">
        <v>44</v>
      </c>
      <c r="M17" s="3"/>
    </row>
    <row r="18" spans="1:14" ht="45">
      <c r="A18" s="27">
        <v>12</v>
      </c>
      <c r="B18" s="69" t="s">
        <v>46</v>
      </c>
      <c r="C18" s="19" t="s">
        <v>41</v>
      </c>
      <c r="D18" s="18" t="s">
        <v>39</v>
      </c>
      <c r="E18" s="17">
        <v>1000</v>
      </c>
      <c r="F18" s="17"/>
      <c r="G18" s="17"/>
      <c r="H18" s="17">
        <v>1000</v>
      </c>
      <c r="I18" s="24">
        <f t="shared" si="0"/>
        <v>821020</v>
      </c>
      <c r="J18" s="16"/>
      <c r="K18" s="12" t="s">
        <v>43</v>
      </c>
      <c r="L18" s="42" t="s">
        <v>85</v>
      </c>
      <c r="M18" s="3"/>
    </row>
    <row r="19" spans="1:14" ht="30">
      <c r="A19" s="31">
        <v>13</v>
      </c>
      <c r="B19" s="69" t="s">
        <v>46</v>
      </c>
      <c r="C19" s="19" t="s">
        <v>51</v>
      </c>
      <c r="D19" s="18" t="s">
        <v>39</v>
      </c>
      <c r="E19" s="17">
        <v>2500</v>
      </c>
      <c r="F19" s="17"/>
      <c r="G19" s="17"/>
      <c r="H19" s="17">
        <v>2500</v>
      </c>
      <c r="I19" s="24">
        <f t="shared" si="0"/>
        <v>823520</v>
      </c>
      <c r="J19" s="16"/>
      <c r="K19" s="12" t="s">
        <v>43</v>
      </c>
      <c r="L19" s="42" t="s">
        <v>96</v>
      </c>
      <c r="M19" s="3"/>
    </row>
    <row r="20" spans="1:14" ht="90">
      <c r="A20" s="31">
        <v>14</v>
      </c>
      <c r="B20" s="66" t="s">
        <v>47</v>
      </c>
      <c r="C20" s="36" t="s">
        <v>25</v>
      </c>
      <c r="D20" s="35" t="s">
        <v>36</v>
      </c>
      <c r="E20" s="34">
        <v>10000</v>
      </c>
      <c r="F20" s="34"/>
      <c r="G20" s="34"/>
      <c r="H20" s="34">
        <v>10000</v>
      </c>
      <c r="I20" s="24">
        <f t="shared" si="0"/>
        <v>833520</v>
      </c>
      <c r="J20" s="24"/>
      <c r="K20" s="33" t="s">
        <v>20</v>
      </c>
      <c r="L20" s="32" t="s">
        <v>97</v>
      </c>
      <c r="M20" s="3"/>
    </row>
    <row r="21" spans="1:14" ht="45">
      <c r="A21" s="27">
        <v>15</v>
      </c>
      <c r="B21" s="66" t="s">
        <v>47</v>
      </c>
      <c r="C21" s="36" t="s">
        <v>19</v>
      </c>
      <c r="D21" s="35" t="s">
        <v>36</v>
      </c>
      <c r="E21" s="34">
        <v>20000</v>
      </c>
      <c r="F21" s="34"/>
      <c r="G21" s="34"/>
      <c r="H21" s="34">
        <v>20000</v>
      </c>
      <c r="I21" s="24">
        <f t="shared" si="0"/>
        <v>853520</v>
      </c>
      <c r="J21" s="24"/>
      <c r="K21" s="33" t="s">
        <v>20</v>
      </c>
      <c r="L21" s="32" t="s">
        <v>98</v>
      </c>
      <c r="M21" s="3"/>
    </row>
    <row r="22" spans="1:14" ht="60">
      <c r="A22" s="31">
        <v>16</v>
      </c>
      <c r="B22" s="67" t="s">
        <v>48</v>
      </c>
      <c r="C22" s="30" t="s">
        <v>33</v>
      </c>
      <c r="D22" s="26" t="s">
        <v>37</v>
      </c>
      <c r="E22" s="29">
        <v>4000</v>
      </c>
      <c r="F22" s="25"/>
      <c r="G22" s="25"/>
      <c r="H22" s="29">
        <v>4000</v>
      </c>
      <c r="I22" s="24">
        <f t="shared" si="0"/>
        <v>857520</v>
      </c>
      <c r="J22" s="23"/>
      <c r="K22" s="22" t="s">
        <v>20</v>
      </c>
      <c r="L22" s="28" t="s">
        <v>55</v>
      </c>
      <c r="M22" s="20"/>
      <c r="N22" s="3"/>
    </row>
    <row r="23" spans="1:14" ht="60">
      <c r="A23" s="31">
        <v>17</v>
      </c>
      <c r="B23" s="68" t="s">
        <v>49</v>
      </c>
      <c r="C23" s="26" t="s">
        <v>34</v>
      </c>
      <c r="D23" s="41" t="s">
        <v>38</v>
      </c>
      <c r="E23" s="39">
        <v>6500</v>
      </c>
      <c r="F23" s="39"/>
      <c r="G23" s="39"/>
      <c r="H23" s="39">
        <v>6500</v>
      </c>
      <c r="I23" s="24">
        <f t="shared" si="0"/>
        <v>864020</v>
      </c>
      <c r="J23" s="38"/>
      <c r="K23" s="37" t="s">
        <v>35</v>
      </c>
      <c r="L23" s="1" t="s">
        <v>86</v>
      </c>
      <c r="M23" s="3"/>
    </row>
    <row r="24" spans="1:14" ht="45">
      <c r="A24" s="27">
        <v>18</v>
      </c>
      <c r="B24" s="66" t="s">
        <v>47</v>
      </c>
      <c r="C24" s="36" t="s">
        <v>16</v>
      </c>
      <c r="D24" s="35" t="s">
        <v>36</v>
      </c>
      <c r="E24" s="34">
        <v>25000</v>
      </c>
      <c r="F24" s="34"/>
      <c r="G24" s="34"/>
      <c r="H24" s="34">
        <v>25000</v>
      </c>
      <c r="I24" s="24">
        <f t="shared" si="0"/>
        <v>889020</v>
      </c>
      <c r="J24" s="24"/>
      <c r="K24" s="33" t="s">
        <v>20</v>
      </c>
      <c r="L24" s="32" t="s">
        <v>82</v>
      </c>
      <c r="M24" s="3"/>
    </row>
    <row r="25" spans="1:14" ht="45">
      <c r="A25" s="31">
        <v>19</v>
      </c>
      <c r="B25" s="66" t="s">
        <v>47</v>
      </c>
      <c r="C25" s="36" t="s">
        <v>18</v>
      </c>
      <c r="D25" s="35" t="s">
        <v>36</v>
      </c>
      <c r="E25" s="34">
        <v>25000</v>
      </c>
      <c r="F25" s="34"/>
      <c r="G25" s="34"/>
      <c r="H25" s="34">
        <v>25000</v>
      </c>
      <c r="I25" s="24">
        <f t="shared" si="0"/>
        <v>914020</v>
      </c>
      <c r="J25" s="24"/>
      <c r="K25" s="33" t="s">
        <v>20</v>
      </c>
      <c r="L25" s="32" t="s">
        <v>28</v>
      </c>
      <c r="M25" s="3"/>
    </row>
    <row r="26" spans="1:14" ht="45">
      <c r="A26" s="31">
        <v>20</v>
      </c>
      <c r="B26" s="66" t="s">
        <v>47</v>
      </c>
      <c r="C26" s="36" t="s">
        <v>17</v>
      </c>
      <c r="D26" s="35" t="s">
        <v>36</v>
      </c>
      <c r="E26" s="34">
        <v>20000</v>
      </c>
      <c r="F26" s="34"/>
      <c r="G26" s="34"/>
      <c r="H26" s="34">
        <v>20000</v>
      </c>
      <c r="I26" s="24">
        <f t="shared" si="0"/>
        <v>934020</v>
      </c>
      <c r="J26" s="24"/>
      <c r="K26" s="33" t="s">
        <v>20</v>
      </c>
      <c r="L26" s="32" t="s">
        <v>99</v>
      </c>
      <c r="M26" s="3"/>
    </row>
    <row r="27" spans="1:14" ht="30">
      <c r="A27" s="27">
        <v>21</v>
      </c>
      <c r="B27" s="69" t="s">
        <v>46</v>
      </c>
      <c r="C27" s="19" t="s">
        <v>42</v>
      </c>
      <c r="D27" s="18" t="s">
        <v>39</v>
      </c>
      <c r="E27" s="70">
        <v>1500</v>
      </c>
      <c r="F27" s="70"/>
      <c r="G27" s="70"/>
      <c r="H27" s="70">
        <v>1500</v>
      </c>
      <c r="I27" s="24">
        <f t="shared" si="0"/>
        <v>935520</v>
      </c>
      <c r="J27" s="16"/>
      <c r="K27" s="12" t="s">
        <v>43</v>
      </c>
      <c r="L27" s="42" t="s">
        <v>87</v>
      </c>
      <c r="M27" s="3"/>
    </row>
    <row r="28" spans="1:14">
      <c r="A28" s="31">
        <v>22</v>
      </c>
      <c r="B28" s="67" t="s">
        <v>48</v>
      </c>
      <c r="C28" s="30" t="s">
        <v>42</v>
      </c>
      <c r="D28" s="26" t="s">
        <v>37</v>
      </c>
      <c r="E28" s="29">
        <v>2500</v>
      </c>
      <c r="F28" s="25"/>
      <c r="G28" s="25"/>
      <c r="H28" s="29">
        <v>2500</v>
      </c>
      <c r="I28" s="24">
        <f t="shared" si="0"/>
        <v>938020</v>
      </c>
      <c r="J28" s="23"/>
      <c r="K28" s="22" t="s">
        <v>20</v>
      </c>
      <c r="L28" s="28" t="s">
        <v>53</v>
      </c>
      <c r="M28" s="20"/>
      <c r="N28" s="3"/>
    </row>
    <row r="29" spans="1:14" ht="30">
      <c r="A29" s="27">
        <v>24</v>
      </c>
      <c r="B29" s="66" t="s">
        <v>47</v>
      </c>
      <c r="C29" s="36" t="s">
        <v>29</v>
      </c>
      <c r="D29" s="35" t="s">
        <v>36</v>
      </c>
      <c r="E29" s="34">
        <v>15000</v>
      </c>
      <c r="F29" s="34"/>
      <c r="G29" s="34"/>
      <c r="H29" s="34">
        <v>15000</v>
      </c>
      <c r="I29" s="24">
        <f t="shared" si="0"/>
        <v>953020</v>
      </c>
      <c r="J29" s="24"/>
      <c r="K29" s="33" t="s">
        <v>20</v>
      </c>
      <c r="L29" s="32" t="s">
        <v>30</v>
      </c>
      <c r="M29" s="3"/>
    </row>
    <row r="30" spans="1:14" s="71" customFormat="1" ht="45">
      <c r="A30" s="31">
        <v>25</v>
      </c>
      <c r="B30" s="154" t="s">
        <v>49</v>
      </c>
      <c r="C30" s="150" t="s">
        <v>92</v>
      </c>
      <c r="D30" s="151" t="s">
        <v>38</v>
      </c>
      <c r="E30" s="152">
        <v>2100</v>
      </c>
      <c r="F30" s="152"/>
      <c r="G30" s="152"/>
      <c r="H30" s="152">
        <v>2100</v>
      </c>
      <c r="I30" s="24">
        <f t="shared" si="0"/>
        <v>955120</v>
      </c>
      <c r="J30" s="153"/>
      <c r="K30" s="153" t="s">
        <v>20</v>
      </c>
      <c r="L30" s="155" t="s">
        <v>100</v>
      </c>
      <c r="M30" s="3"/>
    </row>
    <row r="31" spans="1:14">
      <c r="B31" s="69"/>
      <c r="C31" s="19"/>
      <c r="D31" s="18"/>
      <c r="E31" s="17"/>
      <c r="F31" s="17"/>
      <c r="G31" s="17"/>
      <c r="H31" s="17"/>
      <c r="I31" s="16"/>
      <c r="J31" s="16"/>
      <c r="K31" s="12"/>
      <c r="L31" s="15"/>
      <c r="M31" s="3"/>
    </row>
    <row r="32" spans="1:14">
      <c r="B32" s="69"/>
      <c r="C32" s="19"/>
      <c r="D32" s="18"/>
      <c r="E32" s="17"/>
      <c r="F32" s="17"/>
      <c r="G32" s="17"/>
      <c r="H32" s="17"/>
      <c r="I32" s="16"/>
      <c r="J32" s="16"/>
      <c r="K32" s="12"/>
      <c r="L32" s="15"/>
      <c r="M32" s="3"/>
    </row>
    <row r="33" spans="1:261" s="71" customFormat="1" ht="15.75" thickBot="1">
      <c r="D33" s="72"/>
      <c r="E33" s="72"/>
      <c r="F33" s="72"/>
      <c r="G33" s="73"/>
      <c r="H33" s="74"/>
      <c r="I33" s="74"/>
      <c r="J33" s="74"/>
      <c r="K33" s="75"/>
      <c r="L33" s="76"/>
    </row>
    <row r="34" spans="1:261" s="77" customFormat="1" ht="15.75" thickBot="1">
      <c r="B34" s="78"/>
      <c r="C34" s="79" t="s">
        <v>56</v>
      </c>
      <c r="D34" s="80"/>
      <c r="E34" s="80"/>
      <c r="F34" s="80"/>
      <c r="G34" s="81"/>
      <c r="H34" s="80"/>
      <c r="I34" s="82"/>
      <c r="J34" s="83"/>
      <c r="K34" s="84"/>
      <c r="L34" s="85"/>
      <c r="M34" s="86"/>
      <c r="N34" s="87"/>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c r="IW34" s="88"/>
      <c r="IX34" s="88"/>
      <c r="IY34" s="88"/>
      <c r="IZ34" s="88"/>
      <c r="JA34" s="88"/>
    </row>
    <row r="35" spans="1:261" s="77" customFormat="1">
      <c r="A35" s="89"/>
      <c r="B35" s="89"/>
      <c r="C35" s="90"/>
      <c r="D35" s="91"/>
      <c r="E35" s="91"/>
      <c r="F35" s="91"/>
      <c r="G35" s="92"/>
      <c r="H35" s="91"/>
      <c r="I35" s="93"/>
      <c r="J35" s="91"/>
      <c r="K35" s="94"/>
      <c r="L35" s="95"/>
      <c r="M35" s="86"/>
      <c r="N35" s="87"/>
      <c r="HW35" s="88"/>
      <c r="HX35" s="88"/>
      <c r="HY35" s="88"/>
      <c r="HZ35" s="88"/>
      <c r="IA35" s="88"/>
      <c r="IB35" s="88"/>
      <c r="IC35" s="88"/>
      <c r="ID35" s="88"/>
      <c r="IE35" s="88"/>
      <c r="IF35" s="88"/>
      <c r="IG35" s="88"/>
      <c r="IH35" s="88"/>
      <c r="II35" s="88"/>
      <c r="IJ35" s="88"/>
      <c r="IK35" s="88"/>
      <c r="IL35" s="88"/>
      <c r="IM35" s="88"/>
      <c r="IN35" s="88"/>
      <c r="IO35" s="88"/>
      <c r="IP35" s="88"/>
      <c r="IQ35" s="88"/>
      <c r="IR35" s="88"/>
      <c r="IS35" s="88"/>
      <c r="IT35" s="88"/>
      <c r="IU35" s="88"/>
      <c r="IV35" s="88"/>
      <c r="IW35" s="88"/>
      <c r="IX35" s="88"/>
      <c r="IY35" s="88"/>
      <c r="IZ35" s="88"/>
      <c r="JA35" s="88"/>
    </row>
    <row r="36" spans="1:261" s="77" customFormat="1">
      <c r="A36" s="96"/>
      <c r="B36" s="96"/>
      <c r="C36" s="97"/>
      <c r="D36" s="83"/>
      <c r="E36" s="83"/>
      <c r="F36" s="83"/>
      <c r="G36" s="98"/>
      <c r="H36" s="83"/>
      <c r="I36" s="99"/>
      <c r="J36" s="83"/>
      <c r="K36" s="84"/>
      <c r="L36" s="85"/>
      <c r="M36" s="86"/>
      <c r="N36" s="100"/>
      <c r="HW36" s="88"/>
      <c r="HX36" s="88"/>
      <c r="HY36" s="88"/>
      <c r="HZ36" s="88"/>
      <c r="IA36" s="88"/>
      <c r="IB36" s="88"/>
      <c r="IC36" s="88"/>
      <c r="ID36" s="88"/>
      <c r="IE36" s="88"/>
      <c r="IF36" s="88"/>
      <c r="IG36" s="88"/>
      <c r="IH36" s="88"/>
      <c r="II36" s="88"/>
      <c r="IJ36" s="88"/>
      <c r="IK36" s="88"/>
      <c r="IL36" s="88"/>
      <c r="IM36" s="88"/>
      <c r="IN36" s="88"/>
      <c r="IO36" s="88"/>
      <c r="IP36" s="88"/>
      <c r="IQ36" s="88"/>
      <c r="IR36" s="88"/>
      <c r="IS36" s="88"/>
      <c r="IT36" s="88"/>
      <c r="IU36" s="88"/>
      <c r="IV36" s="88"/>
      <c r="IW36" s="88"/>
      <c r="IX36" s="88"/>
      <c r="IY36" s="88"/>
      <c r="IZ36" s="88"/>
      <c r="JA36" s="88"/>
    </row>
    <row r="37" spans="1:261" s="103" customFormat="1" ht="28.5">
      <c r="A37" s="101" t="s">
        <v>57</v>
      </c>
      <c r="B37" s="101" t="s">
        <v>2</v>
      </c>
      <c r="C37" s="102" t="s">
        <v>58</v>
      </c>
      <c r="E37" s="104" t="s">
        <v>59</v>
      </c>
      <c r="F37" s="105" t="s">
        <v>60</v>
      </c>
      <c r="G37" s="105" t="s">
        <v>61</v>
      </c>
      <c r="H37" s="106" t="s">
        <v>0</v>
      </c>
      <c r="I37" s="106" t="s">
        <v>62</v>
      </c>
      <c r="J37" s="107" t="s">
        <v>1</v>
      </c>
      <c r="K37" s="108" t="s">
        <v>63</v>
      </c>
      <c r="L37" s="109" t="s">
        <v>64</v>
      </c>
      <c r="M37" s="110"/>
    </row>
    <row r="38" spans="1:261" s="71" customFormat="1">
      <c r="A38" s="111"/>
      <c r="B38" s="111"/>
      <c r="C38" s="87"/>
      <c r="D38" s="74"/>
      <c r="E38" s="100"/>
      <c r="F38" s="112"/>
      <c r="G38" s="113"/>
      <c r="H38" s="114"/>
      <c r="I38" s="114"/>
      <c r="J38" s="115"/>
      <c r="K38" s="116"/>
      <c r="L38" s="117"/>
    </row>
    <row r="39" spans="1:261" s="126" customFormat="1">
      <c r="A39" s="118"/>
      <c r="B39" s="119" t="s">
        <v>65</v>
      </c>
      <c r="C39" s="120" t="s">
        <v>66</v>
      </c>
      <c r="D39" s="121"/>
      <c r="E39" s="121"/>
      <c r="F39" s="121"/>
      <c r="G39" s="122"/>
      <c r="H39" s="121"/>
      <c r="I39" s="121"/>
      <c r="J39" s="123"/>
      <c r="K39" s="124"/>
      <c r="L39" s="125"/>
    </row>
    <row r="40" spans="1:261" s="71" customFormat="1">
      <c r="A40" s="111"/>
      <c r="B40" s="111"/>
      <c r="C40" s="87"/>
      <c r="D40" s="74"/>
      <c r="E40" s="100"/>
      <c r="F40" s="112"/>
      <c r="G40" s="113"/>
      <c r="H40" s="114"/>
      <c r="I40" s="114"/>
      <c r="J40" s="115"/>
      <c r="K40" s="116"/>
      <c r="L40" s="117"/>
    </row>
    <row r="41" spans="1:261" s="71" customFormat="1">
      <c r="B41" s="128" t="s">
        <v>47</v>
      </c>
      <c r="C41" s="134" t="s">
        <v>68</v>
      </c>
      <c r="D41" s="74"/>
      <c r="E41" s="130">
        <v>0</v>
      </c>
      <c r="F41" s="131">
        <v>0</v>
      </c>
      <c r="G41" s="130">
        <v>1571</v>
      </c>
      <c r="H41" s="130">
        <f t="shared" ref="H41:H42" si="1">SUM(E41:G41)</f>
        <v>1571</v>
      </c>
      <c r="I41" s="132">
        <f>H41</f>
        <v>1571</v>
      </c>
      <c r="J41" s="135">
        <v>1</v>
      </c>
      <c r="K41" s="142" t="s">
        <v>20</v>
      </c>
      <c r="L41" s="136" t="s">
        <v>78</v>
      </c>
    </row>
    <row r="42" spans="1:261" s="71" customFormat="1">
      <c r="B42" s="128" t="s">
        <v>47</v>
      </c>
      <c r="C42" s="134" t="s">
        <v>70</v>
      </c>
      <c r="D42" s="74"/>
      <c r="E42" s="130">
        <v>0</v>
      </c>
      <c r="F42" s="131">
        <v>0</v>
      </c>
      <c r="G42" s="130">
        <v>442</v>
      </c>
      <c r="H42" s="130">
        <f t="shared" si="1"/>
        <v>442</v>
      </c>
      <c r="I42" s="132">
        <f>H42+I41</f>
        <v>2013</v>
      </c>
      <c r="J42" s="135">
        <v>2</v>
      </c>
      <c r="K42" s="142" t="s">
        <v>20</v>
      </c>
      <c r="L42" s="136" t="s">
        <v>79</v>
      </c>
    </row>
    <row r="43" spans="1:261" s="71" customFormat="1">
      <c r="A43" s="143"/>
      <c r="B43" s="138" t="s">
        <v>48</v>
      </c>
      <c r="C43" s="139" t="s">
        <v>73</v>
      </c>
      <c r="D43" s="141"/>
      <c r="E43" s="140"/>
      <c r="F43" s="140">
        <v>0</v>
      </c>
      <c r="G43" s="140">
        <v>2000</v>
      </c>
      <c r="H43" s="140">
        <f t="shared" ref="H43" si="2">SUM(E43:G43)</f>
        <v>2000</v>
      </c>
      <c r="I43" s="132">
        <f t="shared" ref="I43:I48" si="3">H43+I42</f>
        <v>4013</v>
      </c>
      <c r="J43" s="135">
        <v>3</v>
      </c>
      <c r="K43" s="142" t="s">
        <v>20</v>
      </c>
      <c r="L43" s="148" t="s">
        <v>74</v>
      </c>
      <c r="M43" s="144"/>
    </row>
    <row r="44" spans="1:261" s="71" customFormat="1">
      <c r="A44" s="127"/>
      <c r="B44" s="128" t="s">
        <v>77</v>
      </c>
      <c r="C44" s="129" t="s">
        <v>75</v>
      </c>
      <c r="D44" s="74"/>
      <c r="E44" s="130">
        <v>0</v>
      </c>
      <c r="F44" s="131">
        <v>0</v>
      </c>
      <c r="G44" s="130">
        <v>3000</v>
      </c>
      <c r="H44" s="130">
        <v>3000</v>
      </c>
      <c r="I44" s="132">
        <f t="shared" si="3"/>
        <v>7013</v>
      </c>
      <c r="J44" s="135">
        <v>4</v>
      </c>
      <c r="K44" s="145" t="s">
        <v>20</v>
      </c>
      <c r="L44" s="133" t="s">
        <v>76</v>
      </c>
      <c r="M44" s="126"/>
    </row>
    <row r="45" spans="1:261">
      <c r="B45" s="63" t="s">
        <v>46</v>
      </c>
      <c r="C45" s="9" t="s">
        <v>71</v>
      </c>
      <c r="E45" s="7">
        <v>0</v>
      </c>
      <c r="F45" s="7">
        <v>0</v>
      </c>
      <c r="G45" s="146">
        <v>600</v>
      </c>
      <c r="H45" s="147">
        <v>600</v>
      </c>
      <c r="I45" s="132">
        <f t="shared" si="3"/>
        <v>7613</v>
      </c>
      <c r="J45" s="135">
        <v>5</v>
      </c>
      <c r="K45" s="6" t="s">
        <v>20</v>
      </c>
      <c r="L45" s="5" t="s">
        <v>80</v>
      </c>
    </row>
    <row r="46" spans="1:261" s="71" customFormat="1">
      <c r="B46" s="128" t="s">
        <v>47</v>
      </c>
      <c r="C46" s="134" t="s">
        <v>67</v>
      </c>
      <c r="D46" s="74"/>
      <c r="E46" s="130">
        <v>0</v>
      </c>
      <c r="F46" s="131">
        <v>0</v>
      </c>
      <c r="G46" s="130">
        <v>6000</v>
      </c>
      <c r="H46" s="130">
        <f>SUM(E46:G46)</f>
        <v>6000</v>
      </c>
      <c r="I46" s="132">
        <f t="shared" si="3"/>
        <v>13613</v>
      </c>
      <c r="J46" s="135">
        <v>6</v>
      </c>
      <c r="K46" s="142" t="s">
        <v>20</v>
      </c>
      <c r="L46" s="136" t="s">
        <v>81</v>
      </c>
    </row>
    <row r="47" spans="1:261" s="71" customFormat="1">
      <c r="B47" s="128" t="s">
        <v>47</v>
      </c>
      <c r="C47" s="134" t="s">
        <v>69</v>
      </c>
      <c r="D47" s="74"/>
      <c r="E47" s="130">
        <v>0</v>
      </c>
      <c r="F47" s="131">
        <v>0</v>
      </c>
      <c r="G47" s="130">
        <v>5000</v>
      </c>
      <c r="H47" s="130">
        <f>SUM(E47:G47)</f>
        <v>5000</v>
      </c>
      <c r="I47" s="132">
        <f t="shared" si="3"/>
        <v>18613</v>
      </c>
      <c r="J47" s="135">
        <v>7</v>
      </c>
      <c r="K47" s="142" t="s">
        <v>20</v>
      </c>
      <c r="L47" s="136" t="s">
        <v>81</v>
      </c>
    </row>
    <row r="48" spans="1:261" s="71" customFormat="1" ht="25.5">
      <c r="A48" s="137"/>
      <c r="B48" s="138" t="s">
        <v>49</v>
      </c>
      <c r="C48" s="139" t="s">
        <v>42</v>
      </c>
      <c r="D48" s="74"/>
      <c r="E48" s="140">
        <v>0</v>
      </c>
      <c r="F48" s="140">
        <v>0</v>
      </c>
      <c r="G48" s="140">
        <v>300</v>
      </c>
      <c r="H48" s="140">
        <f>SUM(E48:G48)</f>
        <v>300</v>
      </c>
      <c r="I48" s="132">
        <f t="shared" si="3"/>
        <v>18913</v>
      </c>
      <c r="J48" s="135">
        <v>8</v>
      </c>
      <c r="K48" s="142" t="s">
        <v>20</v>
      </c>
      <c r="L48" s="148" t="s">
        <v>72</v>
      </c>
    </row>
  </sheetData>
  <mergeCells count="1">
    <mergeCell ref="A2:K2"/>
  </mergeCells>
  <printOptions horizontalCentered="1"/>
  <pageMargins left="0" right="0" top="0.5" bottom="0.5" header="0.3" footer="0.3"/>
  <pageSetup paperSize="5" scale="71" fitToHeight="2" orientation="landscape" r:id="rId1"/>
  <headerFooter>
    <oddFooter>&amp;L&amp;Z&amp;F&amp;C&amp;P of &amp;N&amp;Rprinted &amp;D&amp;T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FY20</vt:lpstr>
      <vt:lpstr>'Budget FY20'!Print_Area</vt:lpstr>
    </vt:vector>
  </TitlesOfParts>
  <Company>CCSU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ChagnonK</dc:creator>
  <cp:lastModifiedBy>Peckham, Karissa L. (Enrollment Management)</cp:lastModifiedBy>
  <cp:lastPrinted>2019-01-04T19:16:55Z</cp:lastPrinted>
  <dcterms:created xsi:type="dcterms:W3CDTF">2002-01-11T18:30:13Z</dcterms:created>
  <dcterms:modified xsi:type="dcterms:W3CDTF">2019-02-21T23:06:47Z</dcterms:modified>
</cp:coreProperties>
</file>